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簡易計算シート" sheetId="1" r:id="rId1"/>
  </sheets>
  <definedNames>
    <definedName name="_xlnm.Print_Area" localSheetId="0">'簡易計算シート'!$A$1:$K$66</definedName>
  </definedNames>
  <calcPr fullCalcOnLoad="1"/>
</workbook>
</file>

<file path=xl/sharedStrings.xml><?xml version="1.0" encoding="utf-8"?>
<sst xmlns="http://schemas.openxmlformats.org/spreadsheetml/2006/main" count="149" uniqueCount="81">
  <si>
    <t>エネルギーの種類</t>
  </si>
  <si>
    <t>単位</t>
  </si>
  <si>
    <t>①使用量</t>
  </si>
  <si>
    <t>原油</t>
  </si>
  <si>
    <t>灯油</t>
  </si>
  <si>
    <t>軽油</t>
  </si>
  <si>
    <t>Ａ重油</t>
  </si>
  <si>
    <t>Ｂ・Ｃ重油</t>
  </si>
  <si>
    <t>石油アスファルト</t>
  </si>
  <si>
    <t>石油コークス</t>
  </si>
  <si>
    <t>石油系炭化水素</t>
  </si>
  <si>
    <t>液化天然ガス　ＬＮＧ</t>
  </si>
  <si>
    <t>その他天然ガス</t>
  </si>
  <si>
    <t>原料炭</t>
  </si>
  <si>
    <t>一般炭</t>
  </si>
  <si>
    <t>無煙炭</t>
  </si>
  <si>
    <t>石炭コークス</t>
  </si>
  <si>
    <t>コークス炉ガス</t>
  </si>
  <si>
    <t>高炉ガス</t>
  </si>
  <si>
    <t>転炉ガス</t>
  </si>
  <si>
    <t>その他燃料　都市ガス</t>
  </si>
  <si>
    <t>産業用蒸気</t>
  </si>
  <si>
    <t>産業以外の蒸気</t>
  </si>
  <si>
    <t>温水</t>
  </si>
  <si>
    <t>冷水</t>
  </si>
  <si>
    <t>千kwh</t>
  </si>
  <si>
    <t>上記以外の買電気</t>
  </si>
  <si>
    <t>ＮＧＬ</t>
  </si>
  <si>
    <t>ナフサ</t>
  </si>
  <si>
    <t>コールタール</t>
  </si>
  <si>
    <t>石油ガス　ＬＰＧ</t>
  </si>
  <si>
    <t>kl</t>
  </si>
  <si>
    <t>燃料・熱</t>
  </si>
  <si>
    <t>電気</t>
  </si>
  <si>
    <t>燃料・熱＋電気</t>
  </si>
  <si>
    <t>※　燃料、他人から供給された電気、他人から供給された熱</t>
  </si>
  <si>
    <t>エネルギー使用量（原油換算）は、次の式により計算されます。</t>
  </si>
  <si>
    <t>GJ</t>
  </si>
  <si>
    <t>GJ</t>
  </si>
  <si>
    <t>GJ</t>
  </si>
  <si>
    <r>
      <t>千m</t>
    </r>
    <r>
      <rPr>
        <vertAlign val="superscript"/>
        <sz val="11"/>
        <rFont val="ＭＳ ゴシック"/>
        <family val="3"/>
      </rPr>
      <t>３</t>
    </r>
  </si>
  <si>
    <t>t</t>
  </si>
  <si>
    <t>t</t>
  </si>
  <si>
    <r>
      <t>千m</t>
    </r>
    <r>
      <rPr>
        <vertAlign val="superscript"/>
        <sz val="11"/>
        <rFont val="ＭＳ ゴシック"/>
        <family val="3"/>
      </rPr>
      <t>３</t>
    </r>
  </si>
  <si>
    <t>t</t>
  </si>
  <si>
    <t>②熱量換算
係数</t>
  </si>
  <si>
    <t>④熱量合計（GJ）</t>
  </si>
  <si>
    <t>⑤原油換算係数</t>
  </si>
  <si>
    <t>⑥エネルギー使用量（kl）</t>
  </si>
  <si>
    <t>揮発油（ガソリン）</t>
  </si>
  <si>
    <t>１　事業者単位（法人単位）で、県内に設置しているすべての工場又は事業場（オフィス、小売店、飲食店、
　　病院、ホテル、学校、サービス施設等）で使用したエネルギー量（4/1～翌年3/31）を種類毎に集計し、
　　表中の「①使用量　　　　」に入力します。</t>
  </si>
  <si>
    <t>⑦排出係数</t>
  </si>
  <si>
    <r>
      <t>「エネルギー使用量」及び「エネルギー起源CO</t>
    </r>
    <r>
      <rPr>
        <b/>
        <vertAlign val="subscript"/>
        <sz val="20"/>
        <rFont val="ＭＳ ゴシック"/>
        <family val="3"/>
      </rPr>
      <t>2</t>
    </r>
    <r>
      <rPr>
        <b/>
        <sz val="20"/>
        <rFont val="ＭＳ ゴシック"/>
        <family val="3"/>
      </rPr>
      <t>排出量」
簡易計算シート</t>
    </r>
  </si>
  <si>
    <t>その他燃料</t>
  </si>
  <si>
    <t>※　燃料、他人から供給された電気、他人から供給された熱</t>
  </si>
  <si>
    <r>
      <t>（　エネルギーの種類毎の使用量①</t>
    </r>
    <r>
      <rPr>
        <vertAlign val="superscript"/>
        <sz val="11"/>
        <rFont val="ＭＳ ゴシック"/>
        <family val="3"/>
      </rPr>
      <t>※　</t>
    </r>
    <r>
      <rPr>
        <sz val="11"/>
        <rFont val="ＭＳ ゴシック"/>
        <family val="3"/>
      </rPr>
      <t>×　熱量換算係数②　）　×　0.0258（原油換算係数）⑤</t>
    </r>
  </si>
  <si>
    <r>
      <t xml:space="preserve">③熱量
</t>
    </r>
    <r>
      <rPr>
        <sz val="8"/>
        <rFont val="ＭＳ ゴシック"/>
        <family val="3"/>
      </rPr>
      <t>（ＧＪ）</t>
    </r>
  </si>
  <si>
    <r>
      <t>エネルギー起源CO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排出量は、次の式により計算されます。</t>
    </r>
  </si>
  <si>
    <r>
      <t>２　上記１により、
　　事業者全体の「⑥エネルギー使用量」、事業者全体の「⑨ＣＯ</t>
    </r>
    <r>
      <rPr>
        <vertAlign val="subscript"/>
        <sz val="11"/>
        <rFont val="ＭＳ ゴシック"/>
        <family val="3"/>
      </rPr>
      <t>２</t>
    </r>
    <r>
      <rPr>
        <sz val="11"/>
        <rFont val="ＭＳ ゴシック"/>
        <family val="3"/>
      </rPr>
      <t>排出量」が算出されます。</t>
    </r>
  </si>
  <si>
    <r>
      <t>（　エネルギーの種類毎の使用量①</t>
    </r>
    <r>
      <rPr>
        <vertAlign val="superscript"/>
        <sz val="11"/>
        <rFont val="ＭＳ ゴシック"/>
        <family val="3"/>
      </rPr>
      <t>※　</t>
    </r>
    <r>
      <rPr>
        <sz val="11"/>
        <rFont val="ＭＳ ゴシック"/>
        <family val="3"/>
      </rPr>
      <t>×　熱量換算係数②　）　×　排出係数⑦　×　44/12</t>
    </r>
  </si>
  <si>
    <t>※ （運輸事業者以外の事業者について）エネルギー使用量の算定はあくまで目安であり、
　　今回　1,500klに満たない場合でも対象となる可能性がありますので、御注意ください。</t>
  </si>
  <si>
    <t>GJ/kl</t>
  </si>
  <si>
    <t>GJ/t</t>
  </si>
  <si>
    <t>GJ/千kWh</t>
  </si>
  <si>
    <t>基準年度</t>
  </si>
  <si>
    <t>エネルギー使用量（kl）</t>
  </si>
  <si>
    <r>
      <t>備考１　ガス供給事業者からの使用量がm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で表示されている場合、ｔに換算する必要があります。
　　　　換算係数は、ガス会社により異なるので、ガス会社に確認の上、換算しますが、不明の場合はプロパン：1m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=1/502t、
        ブタン：1m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=1/355t、プロパン・ブタン混合：1m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=1/458t として計算してください。</t>
    </r>
  </si>
  <si>
    <t>対基準年度比</t>
  </si>
  <si>
    <r>
      <t>⑨ＣＯ</t>
    </r>
    <r>
      <rPr>
        <b/>
        <vertAlign val="subscript"/>
        <sz val="11"/>
        <rFont val="ＭＳ ゴシック"/>
        <family val="3"/>
      </rPr>
      <t>２</t>
    </r>
    <r>
      <rPr>
        <b/>
        <sz val="11"/>
        <rFont val="ＭＳ ゴシック"/>
        <family val="3"/>
      </rPr>
      <t xml:space="preserve">
排出量
（t）</t>
    </r>
  </si>
  <si>
    <t>tC/GJ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</si>
  <si>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排出量（t）</t>
    </r>
  </si>
  <si>
    <t>エネルギー使用量増減率 (％)</t>
  </si>
  <si>
    <r>
      <t>ＣＯ</t>
    </r>
    <r>
      <rPr>
        <sz val="8"/>
        <rFont val="ＭＳ Ｐゴシック"/>
        <family val="3"/>
      </rPr>
      <t>２</t>
    </r>
    <r>
      <rPr>
        <sz val="9"/>
        <rFont val="ＭＳ Ｐゴシック"/>
        <family val="3"/>
      </rPr>
      <t>排出量
増減率 （％）</t>
    </r>
  </si>
  <si>
    <t>電気事業者からの昼間買電</t>
  </si>
  <si>
    <t>電気事業者からの夜間買電</t>
  </si>
  <si>
    <r>
      <rPr>
        <sz val="10"/>
        <rFont val="ＭＳ Ｐゴシック"/>
        <family val="3"/>
      </rPr>
      <t>⑧CO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排出量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（t）</t>
    </r>
  </si>
  <si>
    <r>
      <t>GJ/千m</t>
    </r>
    <r>
      <rPr>
        <sz val="8"/>
        <rFont val="ＭＳ ゴシック"/>
        <family val="3"/>
      </rPr>
      <t>３</t>
    </r>
  </si>
  <si>
    <r>
      <t>tCO</t>
    </r>
    <r>
      <rPr>
        <sz val="9"/>
        <rFont val="ＭＳ ゴシック"/>
        <family val="3"/>
      </rPr>
      <t>2</t>
    </r>
    <r>
      <rPr>
        <sz val="11"/>
        <rFont val="ＭＳ ゴシック"/>
        <family val="3"/>
      </rPr>
      <t>/GJ</t>
    </r>
  </si>
  <si>
    <r>
      <t>kg-CO</t>
    </r>
    <r>
      <rPr>
        <sz val="9"/>
        <rFont val="ＭＳ ゴシック"/>
        <family val="3"/>
      </rPr>
      <t>2</t>
    </r>
    <r>
      <rPr>
        <sz val="11"/>
        <rFont val="ＭＳ ゴシック"/>
        <family val="3"/>
      </rPr>
      <t>/kWh</t>
    </r>
  </si>
  <si>
    <t>備考２　　　　　　部分は、熱量換算係数、排出係数、基準年度の値を入力する必要があります。
　　　　都市ガスの単位発熱量については、ガス会社により異なるので、ガス会社に確認する必要があります。</t>
  </si>
  <si>
    <t>H26.5改訂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</si>
</sst>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;&quot;△ &quot;0.0"/>
    <numFmt numFmtId="189" formatCode="0.00;&quot;△ &quot;0.00"/>
    <numFmt numFmtId="190" formatCode="0.000;&quot;△ &quot;0.000"/>
    <numFmt numFmtId="191" formatCode="&quot;+&quot;0.0;&quot;△ &quot;0.0"/>
    <numFmt numFmtId="192" formatCode="&quot;+&quot;0.00;&quot;△ &quot;0.00"/>
    <numFmt numFmtId="193" formatCode="0.0%"/>
    <numFmt numFmtId="194" formatCode="0_ "/>
    <numFmt numFmtId="195" formatCode="#,##0.0;[Red]\-#,##0.0"/>
    <numFmt numFmtId="196" formatCode="#,##0.0_ ;[Red]\-#,##0.0\ "/>
    <numFmt numFmtId="197" formatCode="#,##0.000_ ;[Red]\-#,##0.000\ "/>
    <numFmt numFmtId="198" formatCode="#,##0.00_ "/>
    <numFmt numFmtId="199" formatCode="#,##0_ "/>
    <numFmt numFmtId="200" formatCode="#,##0.0"/>
    <numFmt numFmtId="201" formatCode="0_);[Red]\(0\)"/>
    <numFmt numFmtId="202" formatCode="0.000"/>
    <numFmt numFmtId="203" formatCode="#,##0.000"/>
    <numFmt numFmtId="204" formatCode="0;_㰀"/>
    <numFmt numFmtId="205" formatCode="0;_␀"/>
    <numFmt numFmtId="206" formatCode="0.0;_␀"/>
    <numFmt numFmtId="207" formatCode="0.00;_␀"/>
    <numFmt numFmtId="208" formatCode="[&lt;=999]000;[&lt;=9999]000\-00;000\-0000"/>
    <numFmt numFmtId="209" formatCode="0.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000000000"/>
    <numFmt numFmtId="221" formatCode="#,##0.00000000000"/>
    <numFmt numFmtId="222" formatCode="#,##0.000000000000"/>
    <numFmt numFmtId="223" formatCode="#,##0.0000000000000"/>
    <numFmt numFmtId="224" formatCode="#,##0.00000000000000"/>
    <numFmt numFmtId="225" formatCode="0.0000"/>
    <numFmt numFmtId="226" formatCode="0.00000"/>
    <numFmt numFmtId="227" formatCode="0.000000"/>
    <numFmt numFmtId="228" formatCode="0.000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vertAlign val="superscript"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vertAlign val="subscript"/>
      <sz val="10"/>
      <name val="ＭＳ Ｐゴシック"/>
      <family val="3"/>
    </font>
    <font>
      <vertAlign val="subscript"/>
      <sz val="11"/>
      <name val="ＭＳ ゴシック"/>
      <family val="3"/>
    </font>
    <font>
      <b/>
      <vertAlign val="subscript"/>
      <sz val="20"/>
      <name val="ＭＳ ゴシック"/>
      <family val="3"/>
    </font>
    <font>
      <vertAlign val="superscript"/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CDA7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95" fontId="4" fillId="33" borderId="11" xfId="49" applyNumberFormat="1" applyFont="1" applyFill="1" applyBorder="1" applyAlignment="1">
      <alignment vertical="center" shrinkToFit="1"/>
    </xf>
    <xf numFmtId="195" fontId="7" fillId="0" borderId="0" xfId="49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38" fontId="7" fillId="0" borderId="0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top" wrapText="1"/>
    </xf>
    <xf numFmtId="195" fontId="7" fillId="17" borderId="12" xfId="49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vertical="center" shrinkToFit="1"/>
    </xf>
    <xf numFmtId="209" fontId="4" fillId="34" borderId="11" xfId="0" applyNumberFormat="1" applyFont="1" applyFill="1" applyBorder="1" applyAlignment="1">
      <alignment vertical="center"/>
    </xf>
    <xf numFmtId="200" fontId="4" fillId="34" borderId="12" xfId="0" applyNumberFormat="1" applyFont="1" applyFill="1" applyBorder="1" applyAlignment="1" applyProtection="1">
      <alignment vertical="center" shrinkToFit="1"/>
      <protection locked="0"/>
    </xf>
    <xf numFmtId="0" fontId="4" fillId="9" borderId="11" xfId="0" applyFont="1" applyFill="1" applyBorder="1" applyAlignment="1">
      <alignment vertical="center" shrinkToFit="1"/>
    </xf>
    <xf numFmtId="195" fontId="2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shrinkToFit="1"/>
    </xf>
    <xf numFmtId="200" fontId="7" fillId="12" borderId="12" xfId="0" applyNumberFormat="1" applyFont="1" applyFill="1" applyBorder="1" applyAlignment="1" applyProtection="1">
      <alignment vertical="center" shrinkToFit="1"/>
      <protection locked="0"/>
    </xf>
    <xf numFmtId="0" fontId="7" fillId="12" borderId="12" xfId="0" applyFont="1" applyFill="1" applyBorder="1" applyAlignment="1">
      <alignment vertical="center" shrinkToFit="1"/>
    </xf>
    <xf numFmtId="0" fontId="4" fillId="0" borderId="12" xfId="0" applyNumberFormat="1" applyFont="1" applyBorder="1" applyAlignment="1">
      <alignment vertical="center" shrinkToFit="1"/>
    </xf>
    <xf numFmtId="200" fontId="7" fillId="12" borderId="14" xfId="0" applyNumberFormat="1" applyFont="1" applyFill="1" applyBorder="1" applyAlignment="1" applyProtection="1">
      <alignment vertical="center" shrinkToFit="1"/>
      <protection locked="0"/>
    </xf>
    <xf numFmtId="0" fontId="7" fillId="12" borderId="14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12" borderId="12" xfId="0" applyFont="1" applyFill="1" applyBorder="1" applyAlignment="1">
      <alignment vertical="center" shrinkToFit="1"/>
    </xf>
    <xf numFmtId="203" fontId="4" fillId="0" borderId="12" xfId="0" applyNumberFormat="1" applyFont="1" applyBorder="1" applyAlignment="1">
      <alignment vertical="center" shrinkToFit="1"/>
    </xf>
    <xf numFmtId="0" fontId="4" fillId="12" borderId="12" xfId="0" applyFont="1" applyFill="1" applyBorder="1" applyAlignment="1">
      <alignment vertical="center"/>
    </xf>
    <xf numFmtId="0" fontId="4" fillId="12" borderId="15" xfId="0" applyFont="1" applyFill="1" applyBorder="1" applyAlignment="1">
      <alignment vertical="center"/>
    </xf>
    <xf numFmtId="0" fontId="58" fillId="0" borderId="14" xfId="0" applyFont="1" applyBorder="1" applyAlignment="1">
      <alignment horizontal="center" vertical="center" shrinkToFit="1"/>
    </xf>
    <xf numFmtId="38" fontId="0" fillId="12" borderId="16" xfId="49" applyFont="1" applyFill="1" applyBorder="1" applyAlignment="1">
      <alignment vertical="center"/>
    </xf>
    <xf numFmtId="38" fontId="4" fillId="12" borderId="16" xfId="49" applyFont="1" applyFill="1" applyBorder="1" applyAlignment="1">
      <alignment vertical="center" shrinkToFit="1"/>
    </xf>
    <xf numFmtId="2" fontId="7" fillId="35" borderId="11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2" fontId="7" fillId="36" borderId="11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10" fillId="2" borderId="11" xfId="0" applyFont="1" applyFill="1" applyBorder="1" applyAlignment="1">
      <alignment horizontal="center" vertical="center" shrinkToFit="1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38" fontId="4" fillId="35" borderId="17" xfId="49" applyNumberFormat="1" applyFont="1" applyFill="1" applyBorder="1" applyAlignment="1">
      <alignment horizontal="right" vertical="center"/>
    </xf>
    <xf numFmtId="38" fontId="4" fillId="35" borderId="18" xfId="49" applyNumberFormat="1" applyFont="1" applyFill="1" applyBorder="1" applyAlignment="1">
      <alignment horizontal="right" vertical="center"/>
    </xf>
    <xf numFmtId="38" fontId="4" fillId="35" borderId="19" xfId="49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195" fontId="4" fillId="0" borderId="11" xfId="49" applyNumberFormat="1" applyFont="1" applyBorder="1" applyAlignment="1">
      <alignment horizontal="center" vertical="center" shrinkToFit="1"/>
    </xf>
    <xf numFmtId="195" fontId="7" fillId="0" borderId="12" xfId="49" applyNumberFormat="1" applyFont="1" applyBorder="1" applyAlignment="1">
      <alignment horizontal="center" vertical="center" shrinkToFit="1"/>
    </xf>
    <xf numFmtId="195" fontId="7" fillId="0" borderId="31" xfId="49" applyNumberFormat="1" applyFont="1" applyBorder="1" applyAlignment="1">
      <alignment horizontal="center" vertical="center" shrinkToFit="1"/>
    </xf>
    <xf numFmtId="195" fontId="7" fillId="0" borderId="14" xfId="49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vertical="center" textRotation="255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wrapText="1" shrinkToFit="1"/>
    </xf>
    <xf numFmtId="38" fontId="7" fillId="35" borderId="32" xfId="49" applyFont="1" applyFill="1" applyBorder="1" applyAlignment="1">
      <alignment vertical="center" shrinkToFit="1"/>
    </xf>
    <xf numFmtId="38" fontId="7" fillId="35" borderId="33" xfId="49" applyFont="1" applyFill="1" applyBorder="1" applyAlignment="1">
      <alignment vertical="center" shrinkToFit="1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22" xfId="0" applyFont="1" applyFill="1" applyBorder="1" applyAlignment="1">
      <alignment horizontal="center" vertical="center" wrapText="1" shrinkToFit="1"/>
    </xf>
    <xf numFmtId="0" fontId="9" fillId="2" borderId="2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95" fontId="7" fillId="0" borderId="15" xfId="49" applyNumberFormat="1" applyFont="1" applyBorder="1" applyAlignment="1">
      <alignment horizontal="center" vertical="center" shrinkToFit="1"/>
    </xf>
    <xf numFmtId="195" fontId="7" fillId="0" borderId="48" xfId="49" applyNumberFormat="1" applyFont="1" applyBorder="1" applyAlignment="1">
      <alignment horizontal="center" vertical="center" shrinkToFit="1"/>
    </xf>
    <xf numFmtId="195" fontId="7" fillId="0" borderId="49" xfId="49" applyNumberFormat="1" applyFont="1" applyBorder="1" applyAlignment="1">
      <alignment horizontal="center" vertical="center" shrinkToFit="1"/>
    </xf>
    <xf numFmtId="195" fontId="7" fillId="0" borderId="0" xfId="49" applyNumberFormat="1" applyFont="1" applyBorder="1" applyAlignment="1">
      <alignment horizontal="center" vertical="center" shrinkToFit="1"/>
    </xf>
    <xf numFmtId="195" fontId="7" fillId="0" borderId="21" xfId="49" applyNumberFormat="1" applyFont="1" applyBorder="1" applyAlignment="1">
      <alignment horizontal="center" vertical="center" shrinkToFit="1"/>
    </xf>
    <xf numFmtId="195" fontId="7" fillId="0" borderId="10" xfId="49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63</xdr:row>
      <xdr:rowOff>438150</xdr:rowOff>
    </xdr:from>
    <xdr:to>
      <xdr:col>2</xdr:col>
      <xdr:colOff>533400</xdr:colOff>
      <xdr:row>64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76275" y="12325350"/>
          <a:ext cx="476250" cy="1428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1000125</xdr:colOff>
      <xdr:row>15</xdr:row>
      <xdr:rowOff>161925</xdr:rowOff>
    </xdr:from>
    <xdr:to>
      <xdr:col>2</xdr:col>
      <xdr:colOff>1476375</xdr:colOff>
      <xdr:row>16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619250" y="2952750"/>
          <a:ext cx="4762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tabSelected="1" view="pageBreakPreview" zoomScale="90" zoomScaleNormal="70" zoomScaleSheetLayoutView="90" workbookViewId="0" topLeftCell="A1">
      <selection activeCell="N11" sqref="N11"/>
    </sheetView>
  </sheetViews>
  <sheetFormatPr defaultColWidth="9.00390625" defaultRowHeight="13.5"/>
  <cols>
    <col min="1" max="1" width="3.875" style="0" customWidth="1"/>
    <col min="2" max="2" width="4.25390625" style="0" customWidth="1"/>
    <col min="3" max="3" width="30.375" style="0" customWidth="1"/>
    <col min="4" max="4" width="6.50390625" style="0" customWidth="1"/>
    <col min="5" max="5" width="11.875" style="0" customWidth="1"/>
    <col min="6" max="6" width="6.50390625" style="0" customWidth="1"/>
    <col min="7" max="7" width="7.375" style="0" customWidth="1"/>
    <col min="8" max="8" width="10.50390625" style="0" customWidth="1"/>
    <col min="9" max="9" width="8.625" style="0" customWidth="1"/>
    <col min="10" max="10" width="7.50390625" style="0" customWidth="1"/>
    <col min="11" max="11" width="11.25390625" style="0" bestFit="1" customWidth="1"/>
  </cols>
  <sheetData>
    <row r="1" spans="1:11" ht="13.5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0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2:11" ht="13.5" customHeight="1">
      <c r="B4" s="18"/>
      <c r="C4" s="7"/>
      <c r="D4" s="7"/>
      <c r="E4" s="7"/>
      <c r="F4" s="7"/>
      <c r="G4" s="7"/>
      <c r="H4" s="7"/>
      <c r="K4" s="110" t="s">
        <v>80</v>
      </c>
    </row>
    <row r="5" spans="2:8" ht="13.5" customHeight="1">
      <c r="B5" s="19" t="s">
        <v>36</v>
      </c>
      <c r="C5" s="7"/>
      <c r="D5" s="7"/>
      <c r="E5" s="7"/>
      <c r="F5" s="7"/>
      <c r="G5" s="7"/>
      <c r="H5" s="7"/>
    </row>
    <row r="6" spans="2:10" ht="9" customHeight="1" thickBot="1">
      <c r="B6" s="17"/>
      <c r="C6" s="17"/>
      <c r="D6" s="17"/>
      <c r="E6" s="17"/>
      <c r="F6" s="17"/>
      <c r="G6" s="17"/>
      <c r="H6" s="17"/>
      <c r="I6" s="17"/>
      <c r="J6" s="17"/>
    </row>
    <row r="7" spans="2:10" ht="15.75" customHeight="1">
      <c r="B7" s="99" t="s">
        <v>55</v>
      </c>
      <c r="C7" s="100"/>
      <c r="D7" s="100"/>
      <c r="E7" s="100"/>
      <c r="F7" s="100"/>
      <c r="G7" s="100"/>
      <c r="H7" s="100"/>
      <c r="I7" s="100"/>
      <c r="J7" s="101"/>
    </row>
    <row r="8" spans="2:10" ht="17.25" customHeight="1" thickBot="1">
      <c r="B8" s="96" t="s">
        <v>35</v>
      </c>
      <c r="C8" s="97"/>
      <c r="D8" s="97"/>
      <c r="E8" s="97"/>
      <c r="F8" s="97"/>
      <c r="G8" s="97"/>
      <c r="H8" s="97"/>
      <c r="I8" s="97"/>
      <c r="J8" s="98"/>
    </row>
    <row r="9" spans="2:8" ht="9" customHeight="1">
      <c r="B9" s="16"/>
      <c r="C9" s="9"/>
      <c r="D9" s="8"/>
      <c r="E9" s="8"/>
      <c r="F9" s="8"/>
      <c r="G9" s="8"/>
      <c r="H9" s="8"/>
    </row>
    <row r="10" spans="2:8" ht="15" customHeight="1">
      <c r="B10" s="16" t="s">
        <v>57</v>
      </c>
      <c r="C10" s="9"/>
      <c r="D10" s="8"/>
      <c r="E10" s="8"/>
      <c r="F10" s="8"/>
      <c r="G10" s="8"/>
      <c r="H10" s="8"/>
    </row>
    <row r="11" spans="2:8" ht="9" customHeight="1" thickBot="1">
      <c r="B11" s="16"/>
      <c r="C11" s="9"/>
      <c r="D11" s="8"/>
      <c r="E11" s="8"/>
      <c r="F11" s="8"/>
      <c r="G11" s="8"/>
      <c r="H11" s="8"/>
    </row>
    <row r="12" spans="2:10" ht="15.75">
      <c r="B12" s="99" t="s">
        <v>59</v>
      </c>
      <c r="C12" s="100"/>
      <c r="D12" s="100"/>
      <c r="E12" s="100"/>
      <c r="F12" s="100"/>
      <c r="G12" s="100"/>
      <c r="H12" s="100"/>
      <c r="I12" s="100"/>
      <c r="J12" s="101"/>
    </row>
    <row r="13" spans="2:10" ht="15" customHeight="1" thickBot="1">
      <c r="B13" s="96" t="s">
        <v>54</v>
      </c>
      <c r="C13" s="97"/>
      <c r="D13" s="97"/>
      <c r="E13" s="97"/>
      <c r="F13" s="97"/>
      <c r="G13" s="97"/>
      <c r="H13" s="97"/>
      <c r="I13" s="97"/>
      <c r="J13" s="98"/>
    </row>
    <row r="14" spans="2:8" ht="15" customHeight="1">
      <c r="B14" s="16"/>
      <c r="C14" s="9"/>
      <c r="D14" s="8"/>
      <c r="E14" s="8"/>
      <c r="F14" s="8"/>
      <c r="G14" s="8"/>
      <c r="H14" s="8"/>
    </row>
    <row r="15" spans="1:11" ht="15" customHeight="1">
      <c r="A15" s="77" t="s">
        <v>50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26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34.5" customHeight="1">
      <c r="A18" s="77" t="s">
        <v>58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3.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 customHeight="1">
      <c r="A20" s="51" t="s">
        <v>60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2:8" ht="12" customHeight="1">
      <c r="B22" s="11"/>
      <c r="C22" s="8"/>
      <c r="D22" s="10"/>
      <c r="E22" s="10"/>
      <c r="F22" s="8"/>
      <c r="G22" s="8"/>
      <c r="H22" s="8"/>
    </row>
    <row r="23" spans="2:11" ht="13.5" customHeight="1">
      <c r="B23" s="50" t="s">
        <v>0</v>
      </c>
      <c r="C23" s="50"/>
      <c r="D23" s="50" t="s">
        <v>1</v>
      </c>
      <c r="E23" s="50" t="s">
        <v>2</v>
      </c>
      <c r="F23" s="79" t="s">
        <v>45</v>
      </c>
      <c r="G23" s="94"/>
      <c r="H23" s="79" t="s">
        <v>56</v>
      </c>
      <c r="I23" s="57" t="s">
        <v>51</v>
      </c>
      <c r="J23" s="58"/>
      <c r="K23" s="71" t="s">
        <v>75</v>
      </c>
    </row>
    <row r="24" spans="2:12" ht="13.5">
      <c r="B24" s="50"/>
      <c r="C24" s="50"/>
      <c r="D24" s="50"/>
      <c r="E24" s="50"/>
      <c r="F24" s="80"/>
      <c r="G24" s="95"/>
      <c r="H24" s="80"/>
      <c r="I24" s="59"/>
      <c r="J24" s="60"/>
      <c r="K24" s="72"/>
      <c r="L24" s="1"/>
    </row>
    <row r="25" spans="2:12" ht="13.5" customHeight="1">
      <c r="B25" s="83" t="s">
        <v>32</v>
      </c>
      <c r="C25" s="12" t="s">
        <v>3</v>
      </c>
      <c r="D25" s="13" t="s">
        <v>31</v>
      </c>
      <c r="E25" s="14">
        <v>0</v>
      </c>
      <c r="F25" s="30">
        <v>38.2</v>
      </c>
      <c r="G25" s="46" t="s">
        <v>61</v>
      </c>
      <c r="H25" s="27">
        <f>E25*F25</f>
        <v>0</v>
      </c>
      <c r="I25" s="30">
        <v>0.0187</v>
      </c>
      <c r="J25" s="46" t="s">
        <v>69</v>
      </c>
      <c r="K25" s="26">
        <f>H25*I25*44/12</f>
        <v>0</v>
      </c>
      <c r="L25" s="1"/>
    </row>
    <row r="26" spans="2:12" ht="13.5">
      <c r="B26" s="84"/>
      <c r="C26" s="12" t="s">
        <v>27</v>
      </c>
      <c r="D26" s="13" t="s">
        <v>31</v>
      </c>
      <c r="E26" s="14">
        <v>0</v>
      </c>
      <c r="F26" s="30">
        <v>35.3</v>
      </c>
      <c r="G26" s="46" t="s">
        <v>61</v>
      </c>
      <c r="H26" s="27">
        <f aca="true" t="shared" si="0" ref="H26:H54">E26*F26</f>
        <v>0</v>
      </c>
      <c r="I26" s="30">
        <v>0.0184</v>
      </c>
      <c r="J26" s="46" t="s">
        <v>69</v>
      </c>
      <c r="K26" s="26">
        <f aca="true" t="shared" si="1" ref="K26:K48">H26*I26*44/12</f>
        <v>0</v>
      </c>
      <c r="L26" s="1"/>
    </row>
    <row r="27" spans="2:12" ht="13.5">
      <c r="B27" s="84"/>
      <c r="C27" s="12" t="s">
        <v>49</v>
      </c>
      <c r="D27" s="13" t="s">
        <v>31</v>
      </c>
      <c r="E27" s="14">
        <v>0</v>
      </c>
      <c r="F27" s="30">
        <v>34.6</v>
      </c>
      <c r="G27" s="46" t="s">
        <v>61</v>
      </c>
      <c r="H27" s="27">
        <f t="shared" si="0"/>
        <v>0</v>
      </c>
      <c r="I27" s="30">
        <v>0.0183</v>
      </c>
      <c r="J27" s="46" t="s">
        <v>69</v>
      </c>
      <c r="K27" s="26">
        <f t="shared" si="1"/>
        <v>0</v>
      </c>
      <c r="L27" s="1"/>
    </row>
    <row r="28" spans="2:12" ht="13.5">
      <c r="B28" s="84"/>
      <c r="C28" s="12" t="s">
        <v>28</v>
      </c>
      <c r="D28" s="13" t="s">
        <v>31</v>
      </c>
      <c r="E28" s="14">
        <v>0</v>
      </c>
      <c r="F28" s="30">
        <v>33.6</v>
      </c>
      <c r="G28" s="46" t="s">
        <v>61</v>
      </c>
      <c r="H28" s="27">
        <f t="shared" si="0"/>
        <v>0</v>
      </c>
      <c r="I28" s="30">
        <v>0.0182</v>
      </c>
      <c r="J28" s="46" t="s">
        <v>69</v>
      </c>
      <c r="K28" s="26">
        <f t="shared" si="1"/>
        <v>0</v>
      </c>
      <c r="L28" s="1"/>
    </row>
    <row r="29" spans="2:12" ht="13.5">
      <c r="B29" s="84"/>
      <c r="C29" s="12" t="s">
        <v>4</v>
      </c>
      <c r="D29" s="13" t="s">
        <v>31</v>
      </c>
      <c r="E29" s="14">
        <v>0</v>
      </c>
      <c r="F29" s="30">
        <v>36.7</v>
      </c>
      <c r="G29" s="46" t="s">
        <v>61</v>
      </c>
      <c r="H29" s="27">
        <f t="shared" si="0"/>
        <v>0</v>
      </c>
      <c r="I29" s="30">
        <v>0.0185</v>
      </c>
      <c r="J29" s="46" t="s">
        <v>69</v>
      </c>
      <c r="K29" s="26">
        <f t="shared" si="1"/>
        <v>0</v>
      </c>
      <c r="L29" s="1"/>
    </row>
    <row r="30" spans="2:12" ht="13.5">
      <c r="B30" s="84"/>
      <c r="C30" s="12" t="s">
        <v>5</v>
      </c>
      <c r="D30" s="13" t="s">
        <v>31</v>
      </c>
      <c r="E30" s="14">
        <v>0</v>
      </c>
      <c r="F30" s="30">
        <v>37.7</v>
      </c>
      <c r="G30" s="46" t="s">
        <v>61</v>
      </c>
      <c r="H30" s="27">
        <f t="shared" si="0"/>
        <v>0</v>
      </c>
      <c r="I30" s="30">
        <v>0.0187</v>
      </c>
      <c r="J30" s="46" t="s">
        <v>69</v>
      </c>
      <c r="K30" s="26">
        <f t="shared" si="1"/>
        <v>0</v>
      </c>
      <c r="L30" s="1"/>
    </row>
    <row r="31" spans="2:12" ht="13.5">
      <c r="B31" s="84"/>
      <c r="C31" s="12" t="s">
        <v>6</v>
      </c>
      <c r="D31" s="13" t="s">
        <v>31</v>
      </c>
      <c r="E31" s="14">
        <v>0</v>
      </c>
      <c r="F31" s="30">
        <v>39.1</v>
      </c>
      <c r="G31" s="46" t="s">
        <v>61</v>
      </c>
      <c r="H31" s="27">
        <f t="shared" si="0"/>
        <v>0</v>
      </c>
      <c r="I31" s="30">
        <v>0.0189</v>
      </c>
      <c r="J31" s="46" t="s">
        <v>69</v>
      </c>
      <c r="K31" s="26">
        <f t="shared" si="1"/>
        <v>0</v>
      </c>
      <c r="L31" s="1"/>
    </row>
    <row r="32" spans="2:12" ht="13.5">
      <c r="B32" s="84"/>
      <c r="C32" s="12" t="s">
        <v>7</v>
      </c>
      <c r="D32" s="13" t="s">
        <v>31</v>
      </c>
      <c r="E32" s="14">
        <v>0</v>
      </c>
      <c r="F32" s="30">
        <v>41.9</v>
      </c>
      <c r="G32" s="46" t="s">
        <v>61</v>
      </c>
      <c r="H32" s="27">
        <f t="shared" si="0"/>
        <v>0</v>
      </c>
      <c r="I32" s="30">
        <v>0.0195</v>
      </c>
      <c r="J32" s="46" t="s">
        <v>69</v>
      </c>
      <c r="K32" s="26">
        <f t="shared" si="1"/>
        <v>0</v>
      </c>
      <c r="L32" s="1"/>
    </row>
    <row r="33" spans="2:12" ht="13.5">
      <c r="B33" s="84"/>
      <c r="C33" s="12" t="s">
        <v>8</v>
      </c>
      <c r="D33" s="13" t="s">
        <v>41</v>
      </c>
      <c r="E33" s="14">
        <v>0</v>
      </c>
      <c r="F33" s="30">
        <v>40.9</v>
      </c>
      <c r="G33" s="46" t="s">
        <v>62</v>
      </c>
      <c r="H33" s="27">
        <f t="shared" si="0"/>
        <v>0</v>
      </c>
      <c r="I33" s="30">
        <v>0.0208</v>
      </c>
      <c r="J33" s="46" t="s">
        <v>69</v>
      </c>
      <c r="K33" s="26">
        <f t="shared" si="1"/>
        <v>0</v>
      </c>
      <c r="L33" s="1"/>
    </row>
    <row r="34" spans="2:12" ht="13.5">
      <c r="B34" s="84"/>
      <c r="C34" s="12" t="s">
        <v>9</v>
      </c>
      <c r="D34" s="13" t="s">
        <v>42</v>
      </c>
      <c r="E34" s="14">
        <v>0</v>
      </c>
      <c r="F34" s="30">
        <v>29.9</v>
      </c>
      <c r="G34" s="46" t="s">
        <v>62</v>
      </c>
      <c r="H34" s="27">
        <f t="shared" si="0"/>
        <v>0</v>
      </c>
      <c r="I34" s="30">
        <v>0.0254</v>
      </c>
      <c r="J34" s="46" t="s">
        <v>69</v>
      </c>
      <c r="K34" s="26">
        <f t="shared" si="1"/>
        <v>0</v>
      </c>
      <c r="L34" s="1"/>
    </row>
    <row r="35" spans="2:12" ht="13.5">
      <c r="B35" s="84"/>
      <c r="C35" s="12" t="s">
        <v>30</v>
      </c>
      <c r="D35" s="13" t="s">
        <v>41</v>
      </c>
      <c r="E35" s="14">
        <v>0</v>
      </c>
      <c r="F35" s="30">
        <v>50.8</v>
      </c>
      <c r="G35" s="46" t="s">
        <v>62</v>
      </c>
      <c r="H35" s="27">
        <f t="shared" si="0"/>
        <v>0</v>
      </c>
      <c r="I35" s="30">
        <v>0.0161</v>
      </c>
      <c r="J35" s="46" t="s">
        <v>69</v>
      </c>
      <c r="K35" s="26">
        <f t="shared" si="1"/>
        <v>0</v>
      </c>
      <c r="L35" s="1"/>
    </row>
    <row r="36" spans="2:12" ht="15.75">
      <c r="B36" s="84"/>
      <c r="C36" s="12" t="s">
        <v>10</v>
      </c>
      <c r="D36" s="13" t="s">
        <v>40</v>
      </c>
      <c r="E36" s="14">
        <v>0</v>
      </c>
      <c r="F36" s="30">
        <v>44.9</v>
      </c>
      <c r="G36" s="46" t="s">
        <v>76</v>
      </c>
      <c r="H36" s="27">
        <f t="shared" si="0"/>
        <v>0</v>
      </c>
      <c r="I36" s="30">
        <v>0.0142</v>
      </c>
      <c r="J36" s="46" t="s">
        <v>69</v>
      </c>
      <c r="K36" s="26">
        <f t="shared" si="1"/>
        <v>0</v>
      </c>
      <c r="L36" s="1"/>
    </row>
    <row r="37" spans="2:12" ht="13.5">
      <c r="B37" s="84"/>
      <c r="C37" s="12" t="s">
        <v>11</v>
      </c>
      <c r="D37" s="13" t="s">
        <v>42</v>
      </c>
      <c r="E37" s="14">
        <v>0</v>
      </c>
      <c r="F37" s="30">
        <v>54.6</v>
      </c>
      <c r="G37" s="46" t="s">
        <v>62</v>
      </c>
      <c r="H37" s="27">
        <f t="shared" si="0"/>
        <v>0</v>
      </c>
      <c r="I37" s="30">
        <v>0.0135</v>
      </c>
      <c r="J37" s="46" t="s">
        <v>69</v>
      </c>
      <c r="K37" s="26">
        <f t="shared" si="1"/>
        <v>0</v>
      </c>
      <c r="L37" s="1"/>
    </row>
    <row r="38" spans="2:12" ht="15.75">
      <c r="B38" s="84"/>
      <c r="C38" s="12" t="s">
        <v>12</v>
      </c>
      <c r="D38" s="13" t="s">
        <v>43</v>
      </c>
      <c r="E38" s="14">
        <v>0</v>
      </c>
      <c r="F38" s="30">
        <v>43.5</v>
      </c>
      <c r="G38" s="46" t="s">
        <v>76</v>
      </c>
      <c r="H38" s="27">
        <f t="shared" si="0"/>
        <v>0</v>
      </c>
      <c r="I38" s="30">
        <v>0.0139</v>
      </c>
      <c r="J38" s="46" t="s">
        <v>69</v>
      </c>
      <c r="K38" s="26">
        <f t="shared" si="1"/>
        <v>0</v>
      </c>
      <c r="L38" s="1"/>
    </row>
    <row r="39" spans="2:12" ht="13.5">
      <c r="B39" s="84"/>
      <c r="C39" s="12" t="s">
        <v>13</v>
      </c>
      <c r="D39" s="13" t="s">
        <v>44</v>
      </c>
      <c r="E39" s="14">
        <v>0</v>
      </c>
      <c r="F39" s="33">
        <v>29</v>
      </c>
      <c r="G39" s="46" t="s">
        <v>62</v>
      </c>
      <c r="H39" s="27">
        <f t="shared" si="0"/>
        <v>0</v>
      </c>
      <c r="I39" s="30">
        <v>0.0245</v>
      </c>
      <c r="J39" s="46" t="s">
        <v>69</v>
      </c>
      <c r="K39" s="26">
        <f t="shared" si="1"/>
        <v>0</v>
      </c>
      <c r="L39" s="1"/>
    </row>
    <row r="40" spans="2:12" ht="13.5">
      <c r="B40" s="84"/>
      <c r="C40" s="12" t="s">
        <v>14</v>
      </c>
      <c r="D40" s="13" t="s">
        <v>42</v>
      </c>
      <c r="E40" s="14">
        <v>0</v>
      </c>
      <c r="F40" s="30">
        <v>25.7</v>
      </c>
      <c r="G40" s="46" t="s">
        <v>62</v>
      </c>
      <c r="H40" s="27">
        <f t="shared" si="0"/>
        <v>0</v>
      </c>
      <c r="I40" s="30">
        <v>0.0247</v>
      </c>
      <c r="J40" s="46" t="s">
        <v>69</v>
      </c>
      <c r="K40" s="26">
        <f t="shared" si="1"/>
        <v>0</v>
      </c>
      <c r="L40" s="1"/>
    </row>
    <row r="41" spans="2:12" ht="13.5">
      <c r="B41" s="84"/>
      <c r="C41" s="12" t="s">
        <v>15</v>
      </c>
      <c r="D41" s="13" t="s">
        <v>41</v>
      </c>
      <c r="E41" s="14">
        <v>0</v>
      </c>
      <c r="F41" s="30">
        <v>26.9</v>
      </c>
      <c r="G41" s="46" t="s">
        <v>62</v>
      </c>
      <c r="H41" s="27">
        <f t="shared" si="0"/>
        <v>0</v>
      </c>
      <c r="I41" s="30">
        <v>0.0255</v>
      </c>
      <c r="J41" s="46" t="s">
        <v>69</v>
      </c>
      <c r="K41" s="26">
        <f t="shared" si="1"/>
        <v>0</v>
      </c>
      <c r="L41" s="1"/>
    </row>
    <row r="42" spans="2:12" ht="13.5">
      <c r="B42" s="84"/>
      <c r="C42" s="12" t="s">
        <v>16</v>
      </c>
      <c r="D42" s="13" t="s">
        <v>41</v>
      </c>
      <c r="E42" s="14">
        <v>0</v>
      </c>
      <c r="F42" s="30">
        <v>29.4</v>
      </c>
      <c r="G42" s="46" t="s">
        <v>62</v>
      </c>
      <c r="H42" s="27">
        <f t="shared" si="0"/>
        <v>0</v>
      </c>
      <c r="I42" s="30">
        <v>0.0294</v>
      </c>
      <c r="J42" s="46" t="s">
        <v>69</v>
      </c>
      <c r="K42" s="26">
        <f t="shared" si="1"/>
        <v>0</v>
      </c>
      <c r="L42" s="1"/>
    </row>
    <row r="43" spans="2:12" ht="13.5">
      <c r="B43" s="84"/>
      <c r="C43" s="12" t="s">
        <v>29</v>
      </c>
      <c r="D43" s="13" t="s">
        <v>41</v>
      </c>
      <c r="E43" s="14">
        <v>0</v>
      </c>
      <c r="F43" s="30">
        <v>37.3</v>
      </c>
      <c r="G43" s="46" t="s">
        <v>62</v>
      </c>
      <c r="H43" s="27">
        <f t="shared" si="0"/>
        <v>0</v>
      </c>
      <c r="I43" s="30">
        <v>0.0209</v>
      </c>
      <c r="J43" s="46" t="s">
        <v>69</v>
      </c>
      <c r="K43" s="26">
        <f t="shared" si="1"/>
        <v>0</v>
      </c>
      <c r="L43" s="1"/>
    </row>
    <row r="44" spans="2:12" ht="15.75">
      <c r="B44" s="84"/>
      <c r="C44" s="12" t="s">
        <v>17</v>
      </c>
      <c r="D44" s="13" t="s">
        <v>40</v>
      </c>
      <c r="E44" s="14">
        <v>0</v>
      </c>
      <c r="F44" s="30">
        <v>21.1</v>
      </c>
      <c r="G44" s="46" t="s">
        <v>76</v>
      </c>
      <c r="H44" s="27">
        <f t="shared" si="0"/>
        <v>0</v>
      </c>
      <c r="I44" s="30">
        <v>0.011</v>
      </c>
      <c r="J44" s="46" t="s">
        <v>69</v>
      </c>
      <c r="K44" s="26">
        <f t="shared" si="1"/>
        <v>0</v>
      </c>
      <c r="L44" s="1"/>
    </row>
    <row r="45" spans="2:12" ht="15.75">
      <c r="B45" s="84"/>
      <c r="C45" s="12" t="s">
        <v>18</v>
      </c>
      <c r="D45" s="13" t="s">
        <v>40</v>
      </c>
      <c r="E45" s="14">
        <v>0</v>
      </c>
      <c r="F45" s="30">
        <v>3.41</v>
      </c>
      <c r="G45" s="46" t="s">
        <v>76</v>
      </c>
      <c r="H45" s="27">
        <f t="shared" si="0"/>
        <v>0</v>
      </c>
      <c r="I45" s="30">
        <v>0.0263</v>
      </c>
      <c r="J45" s="46" t="s">
        <v>69</v>
      </c>
      <c r="K45" s="26">
        <f t="shared" si="1"/>
        <v>0</v>
      </c>
      <c r="L45" s="1"/>
    </row>
    <row r="46" spans="2:12" ht="15.75">
      <c r="B46" s="84"/>
      <c r="C46" s="12" t="s">
        <v>19</v>
      </c>
      <c r="D46" s="13" t="s">
        <v>40</v>
      </c>
      <c r="E46" s="14">
        <v>0</v>
      </c>
      <c r="F46" s="30">
        <v>8.41</v>
      </c>
      <c r="G46" s="46" t="s">
        <v>76</v>
      </c>
      <c r="H46" s="27">
        <f t="shared" si="0"/>
        <v>0</v>
      </c>
      <c r="I46" s="30">
        <v>0.0384</v>
      </c>
      <c r="J46" s="46" t="s">
        <v>69</v>
      </c>
      <c r="K46" s="26">
        <f t="shared" si="1"/>
        <v>0</v>
      </c>
      <c r="L46" s="1"/>
    </row>
    <row r="47" spans="2:12" ht="15.75">
      <c r="B47" s="84"/>
      <c r="C47" s="22" t="s">
        <v>20</v>
      </c>
      <c r="D47" s="13" t="s">
        <v>40</v>
      </c>
      <c r="E47" s="14">
        <v>0</v>
      </c>
      <c r="F47" s="31"/>
      <c r="G47" s="34"/>
      <c r="H47" s="27">
        <f t="shared" si="0"/>
        <v>0</v>
      </c>
      <c r="I47" s="37">
        <v>0.0136</v>
      </c>
      <c r="J47" s="46" t="s">
        <v>69</v>
      </c>
      <c r="K47" s="26">
        <f t="shared" si="1"/>
        <v>0</v>
      </c>
      <c r="L47" s="1"/>
    </row>
    <row r="48" spans="2:12" ht="13.5">
      <c r="B48" s="84"/>
      <c r="C48" s="28" t="s">
        <v>53</v>
      </c>
      <c r="D48" s="13"/>
      <c r="E48" s="14">
        <v>0</v>
      </c>
      <c r="F48" s="32"/>
      <c r="G48" s="35"/>
      <c r="H48" s="27">
        <f t="shared" si="0"/>
        <v>0</v>
      </c>
      <c r="I48" s="38"/>
      <c r="J48" s="42"/>
      <c r="K48" s="26">
        <f t="shared" si="1"/>
        <v>0</v>
      </c>
      <c r="L48" s="1"/>
    </row>
    <row r="49" spans="2:12" ht="13.5">
      <c r="B49" s="84"/>
      <c r="C49" s="12" t="s">
        <v>21</v>
      </c>
      <c r="D49" s="13" t="s">
        <v>37</v>
      </c>
      <c r="E49" s="14">
        <v>0</v>
      </c>
      <c r="F49" s="30">
        <v>1.02</v>
      </c>
      <c r="G49" s="36"/>
      <c r="H49" s="27">
        <f t="shared" si="0"/>
        <v>0</v>
      </c>
      <c r="I49" s="39">
        <v>0.06</v>
      </c>
      <c r="J49" s="46" t="s">
        <v>77</v>
      </c>
      <c r="K49" s="26">
        <f aca="true" t="shared" si="2" ref="K49:K55">E49*I49</f>
        <v>0</v>
      </c>
      <c r="L49" s="1"/>
    </row>
    <row r="50" spans="2:12" ht="13.5">
      <c r="B50" s="84"/>
      <c r="C50" s="12" t="s">
        <v>22</v>
      </c>
      <c r="D50" s="13" t="s">
        <v>38</v>
      </c>
      <c r="E50" s="14">
        <v>0</v>
      </c>
      <c r="F50" s="30">
        <v>1.36</v>
      </c>
      <c r="G50" s="36"/>
      <c r="H50" s="27">
        <f t="shared" si="0"/>
        <v>0</v>
      </c>
      <c r="I50" s="30">
        <v>0.057</v>
      </c>
      <c r="J50" s="46" t="s">
        <v>77</v>
      </c>
      <c r="K50" s="26">
        <f t="shared" si="2"/>
        <v>0</v>
      </c>
      <c r="L50" s="1"/>
    </row>
    <row r="51" spans="2:12" ht="13.5">
      <c r="B51" s="84"/>
      <c r="C51" s="12" t="s">
        <v>23</v>
      </c>
      <c r="D51" s="13" t="s">
        <v>39</v>
      </c>
      <c r="E51" s="14">
        <v>0</v>
      </c>
      <c r="F51" s="30">
        <v>1.36</v>
      </c>
      <c r="G51" s="36"/>
      <c r="H51" s="27">
        <f t="shared" si="0"/>
        <v>0</v>
      </c>
      <c r="I51" s="30">
        <v>0.057</v>
      </c>
      <c r="J51" s="46" t="s">
        <v>77</v>
      </c>
      <c r="K51" s="26">
        <f t="shared" si="2"/>
        <v>0</v>
      </c>
      <c r="L51" s="1"/>
    </row>
    <row r="52" spans="2:12" ht="13.5">
      <c r="B52" s="84"/>
      <c r="C52" s="12" t="s">
        <v>24</v>
      </c>
      <c r="D52" s="13" t="s">
        <v>38</v>
      </c>
      <c r="E52" s="14">
        <v>0</v>
      </c>
      <c r="F52" s="30">
        <v>1.36</v>
      </c>
      <c r="G52" s="36"/>
      <c r="H52" s="27">
        <f t="shared" si="0"/>
        <v>0</v>
      </c>
      <c r="I52" s="30">
        <v>0.057</v>
      </c>
      <c r="J52" s="46" t="s">
        <v>77</v>
      </c>
      <c r="K52" s="26">
        <f t="shared" si="2"/>
        <v>0</v>
      </c>
      <c r="L52" s="1"/>
    </row>
    <row r="53" spans="2:12" ht="13.5">
      <c r="B53" s="78" t="s">
        <v>33</v>
      </c>
      <c r="C53" s="12" t="s">
        <v>73</v>
      </c>
      <c r="D53" s="13" t="s">
        <v>25</v>
      </c>
      <c r="E53" s="14">
        <v>0</v>
      </c>
      <c r="F53" s="30">
        <v>9.97</v>
      </c>
      <c r="G53" s="46" t="s">
        <v>63</v>
      </c>
      <c r="H53" s="27">
        <f t="shared" si="0"/>
        <v>0</v>
      </c>
      <c r="I53" s="40"/>
      <c r="J53" s="46" t="s">
        <v>78</v>
      </c>
      <c r="K53" s="26">
        <f t="shared" si="2"/>
        <v>0</v>
      </c>
      <c r="L53" s="29"/>
    </row>
    <row r="54" spans="2:12" ht="13.5">
      <c r="B54" s="78"/>
      <c r="C54" s="12" t="s">
        <v>74</v>
      </c>
      <c r="D54" s="13" t="s">
        <v>25</v>
      </c>
      <c r="E54" s="14">
        <v>0</v>
      </c>
      <c r="F54" s="30">
        <v>9.28</v>
      </c>
      <c r="G54" s="46" t="s">
        <v>63</v>
      </c>
      <c r="H54" s="27">
        <f t="shared" si="0"/>
        <v>0</v>
      </c>
      <c r="I54" s="40"/>
      <c r="J54" s="46" t="s">
        <v>78</v>
      </c>
      <c r="K54" s="26">
        <f t="shared" si="2"/>
        <v>0</v>
      </c>
      <c r="L54" s="1"/>
    </row>
    <row r="55" spans="2:12" ht="14.25" thickBot="1">
      <c r="B55" s="78"/>
      <c r="C55" s="12" t="s">
        <v>26</v>
      </c>
      <c r="D55" s="13" t="s">
        <v>25</v>
      </c>
      <c r="E55" s="14">
        <v>0</v>
      </c>
      <c r="F55" s="30">
        <v>9.76</v>
      </c>
      <c r="G55" s="46" t="s">
        <v>63</v>
      </c>
      <c r="H55" s="27">
        <f>E55*F55</f>
        <v>0</v>
      </c>
      <c r="I55" s="41"/>
      <c r="J55" s="46" t="s">
        <v>78</v>
      </c>
      <c r="K55" s="26">
        <f t="shared" si="2"/>
        <v>0</v>
      </c>
      <c r="L55" s="1"/>
    </row>
    <row r="56" spans="2:11" ht="14.25" customHeight="1">
      <c r="B56" s="103" t="s">
        <v>34</v>
      </c>
      <c r="C56" s="104"/>
      <c r="D56" s="104"/>
      <c r="E56" s="74" t="s">
        <v>46</v>
      </c>
      <c r="F56" s="75"/>
      <c r="G56" s="76"/>
      <c r="H56" s="24">
        <f>SUM(H25:H55)</f>
        <v>0</v>
      </c>
      <c r="I56" s="61" t="s">
        <v>68</v>
      </c>
      <c r="J56" s="62"/>
      <c r="K56" s="54">
        <f>SUM(K25:K55)</f>
        <v>0</v>
      </c>
    </row>
    <row r="57" spans="2:11" ht="14.25" thickBot="1">
      <c r="B57" s="105"/>
      <c r="C57" s="106"/>
      <c r="D57" s="106"/>
      <c r="E57" s="85" t="s">
        <v>47</v>
      </c>
      <c r="F57" s="86"/>
      <c r="G57" s="87"/>
      <c r="H57" s="25">
        <v>0.0258</v>
      </c>
      <c r="I57" s="63"/>
      <c r="J57" s="64"/>
      <c r="K57" s="55"/>
    </row>
    <row r="58" spans="2:11" ht="14.25" customHeight="1" thickTop="1">
      <c r="B58" s="105"/>
      <c r="C58" s="106"/>
      <c r="D58" s="106"/>
      <c r="E58" s="88" t="s">
        <v>48</v>
      </c>
      <c r="F58" s="89"/>
      <c r="G58" s="90"/>
      <c r="H58" s="81">
        <f>H56*H57</f>
        <v>0</v>
      </c>
      <c r="I58" s="63"/>
      <c r="J58" s="64"/>
      <c r="K58" s="55"/>
    </row>
    <row r="59" spans="2:11" ht="14.25" thickBot="1">
      <c r="B59" s="107"/>
      <c r="C59" s="108"/>
      <c r="D59" s="108"/>
      <c r="E59" s="91"/>
      <c r="F59" s="92"/>
      <c r="G59" s="93"/>
      <c r="H59" s="82"/>
      <c r="I59" s="65"/>
      <c r="J59" s="66"/>
      <c r="K59" s="56"/>
    </row>
    <row r="60" spans="2:11" ht="21" customHeight="1" thickTop="1">
      <c r="B60" s="73" t="s">
        <v>64</v>
      </c>
      <c r="C60" s="73"/>
      <c r="D60" s="73"/>
      <c r="E60" s="48" t="s">
        <v>65</v>
      </c>
      <c r="F60" s="48"/>
      <c r="G60" s="48"/>
      <c r="H60" s="44">
        <v>0</v>
      </c>
      <c r="I60" s="67" t="s">
        <v>70</v>
      </c>
      <c r="J60" s="68"/>
      <c r="K60" s="43">
        <v>0</v>
      </c>
    </row>
    <row r="61" spans="2:11" ht="26.25" customHeight="1">
      <c r="B61" s="73" t="s">
        <v>67</v>
      </c>
      <c r="C61" s="73"/>
      <c r="D61" s="73"/>
      <c r="E61" s="109" t="s">
        <v>71</v>
      </c>
      <c r="F61" s="109"/>
      <c r="G61" s="109"/>
      <c r="H61" s="47" t="e">
        <f>(H58-H60)/H60*100</f>
        <v>#DIV/0!</v>
      </c>
      <c r="I61" s="69" t="s">
        <v>72</v>
      </c>
      <c r="J61" s="70"/>
      <c r="K61" s="45" t="e">
        <f>(K56-K60)/K60*100</f>
        <v>#DIV/0!</v>
      </c>
    </row>
    <row r="62" spans="2:8" ht="7.5" customHeight="1">
      <c r="B62" s="15"/>
      <c r="C62" s="15"/>
      <c r="D62" s="15"/>
      <c r="E62" s="20"/>
      <c r="F62" s="20"/>
      <c r="G62" s="20"/>
      <c r="H62" s="21"/>
    </row>
    <row r="63" spans="1:11" ht="13.5" customHeight="1">
      <c r="A63" s="49" t="s">
        <v>66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34.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9" t="s">
        <v>79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9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9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70" spans="4:36" ht="13.5"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2"/>
      <c r="AF70" s="2"/>
      <c r="AG70" s="2"/>
      <c r="AH70" s="2"/>
      <c r="AI70" s="2"/>
      <c r="AJ70" s="3"/>
    </row>
    <row r="71" spans="4:36" ht="13.5"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4:40" ht="13.5" customHeight="1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3:40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</sheetData>
  <sheetProtection/>
  <mergeCells count="33">
    <mergeCell ref="A1:K3"/>
    <mergeCell ref="A65:K66"/>
    <mergeCell ref="A15:K17"/>
    <mergeCell ref="B56:D59"/>
    <mergeCell ref="B61:D61"/>
    <mergeCell ref="E61:G61"/>
    <mergeCell ref="E57:G57"/>
    <mergeCell ref="E58:G59"/>
    <mergeCell ref="F23:G24"/>
    <mergeCell ref="B8:J8"/>
    <mergeCell ref="B7:J7"/>
    <mergeCell ref="B12:J12"/>
    <mergeCell ref="B13:J13"/>
    <mergeCell ref="K23:K24"/>
    <mergeCell ref="B60:D60"/>
    <mergeCell ref="E56:G56"/>
    <mergeCell ref="A18:K18"/>
    <mergeCell ref="B53:B55"/>
    <mergeCell ref="H23:H24"/>
    <mergeCell ref="B23:C24"/>
    <mergeCell ref="D23:D24"/>
    <mergeCell ref="H58:H59"/>
    <mergeCell ref="B25:B52"/>
    <mergeCell ref="E60:G60"/>
    <mergeCell ref="A63:K64"/>
    <mergeCell ref="E23:E24"/>
    <mergeCell ref="A20:K21"/>
    <mergeCell ref="A67:K67"/>
    <mergeCell ref="K56:K59"/>
    <mergeCell ref="I23:J24"/>
    <mergeCell ref="I56:J59"/>
    <mergeCell ref="I60:J60"/>
    <mergeCell ref="I61:J61"/>
  </mergeCells>
  <printOptions/>
  <pageMargins left="0.5905511811023623" right="0.4330708661417323" top="0.4330708661417323" bottom="0.2755905511811024" header="0.3937007874015748" footer="0.2362204724409449"/>
  <pageSetup firstPageNumber="3" useFirstPageNumber="1" fitToHeight="1" fitToWidth="1" horizontalDpi="600" verticalDpi="600" orientation="portrait" paperSize="9" scale="86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下石 裕子</cp:lastModifiedBy>
  <cp:lastPrinted>2014-04-18T02:57:10Z</cp:lastPrinted>
  <dcterms:created xsi:type="dcterms:W3CDTF">2009-02-04T02:16:45Z</dcterms:created>
  <dcterms:modified xsi:type="dcterms:W3CDTF">2014-05-27T06:39:51Z</dcterms:modified>
  <cp:category/>
  <cp:version/>
  <cp:contentType/>
  <cp:contentStatus/>
</cp:coreProperties>
</file>