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K:\007温暖化・新エネルギー対策担当\I_2_18温室効果ガス排出抑制計画書制度\02 計画書制度\ホームページ掲載データ\R5掲載\"/>
    </mc:Choice>
  </mc:AlternateContent>
  <xr:revisionPtr revIDLastSave="0" documentId="13_ncr:1_{3AF4ACD0-8F7D-4931-A6E9-F7C1A0C40666}" xr6:coauthVersionLast="47" xr6:coauthVersionMax="47" xr10:uidLastSave="{00000000-0000-0000-0000-000000000000}"/>
  <bookViews>
    <workbookView xWindow="-108" yWindow="-108" windowWidth="23256" windowHeight="12576" xr2:uid="{00000000-000D-0000-FFFF-FFFF00000000}"/>
  </bookViews>
  <sheets>
    <sheet name="様式２" sheetId="14" r:id="rId1"/>
    <sheet name="(簡易計算シート)" sheetId="17" r:id="rId2"/>
    <sheet name="日本産業分類　中分類" sheetId="12" state="hidden" r:id="rId3"/>
    <sheet name="届出対象確認フロー" sheetId="13" state="hidden" r:id="rId4"/>
    <sheet name="KEN_ALL" sheetId="15" state="hidden" r:id="rId5"/>
    <sheet name="Sheet3" sheetId="16" state="hidden" r:id="rId6"/>
  </sheets>
  <definedNames>
    <definedName name="_xlnm.Print_Area" localSheetId="1">'(簡易計算シート)'!$A$2:$AX$43</definedName>
    <definedName name="_xlnm.Print_Area" localSheetId="0">様式２!$A$2:$AX$50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14" l="1"/>
  <c r="O10" i="14"/>
  <c r="AE7" i="14" s="1"/>
  <c r="AO6" i="14"/>
  <c r="R29" i="14"/>
  <c r="AV37" i="17"/>
  <c r="AP37" i="17"/>
  <c r="AV36" i="17"/>
  <c r="AP36" i="17"/>
  <c r="AV35" i="17"/>
  <c r="AP35" i="17"/>
  <c r="AV34" i="17"/>
  <c r="AP34" i="17"/>
  <c r="AV33" i="17"/>
  <c r="AP33" i="17"/>
  <c r="AV32" i="17"/>
  <c r="AP32" i="17"/>
  <c r="AV31" i="17"/>
  <c r="AP31" i="17"/>
  <c r="AP30" i="17"/>
  <c r="AV30" i="17" s="1"/>
  <c r="AP29" i="17"/>
  <c r="AV29" i="17" s="1"/>
  <c r="AP28" i="17"/>
  <c r="AV28" i="17" s="1"/>
  <c r="AP27" i="17"/>
  <c r="AV27" i="17" s="1"/>
  <c r="AP26" i="17"/>
  <c r="AV26" i="17" s="1"/>
  <c r="AP25" i="17"/>
  <c r="AV25" i="17" s="1"/>
  <c r="AP24" i="17"/>
  <c r="AV24" i="17" s="1"/>
  <c r="AP23" i="17"/>
  <c r="AV23" i="17" s="1"/>
  <c r="AP22" i="17"/>
  <c r="AV22" i="17" s="1"/>
  <c r="AP21" i="17"/>
  <c r="AV21" i="17" s="1"/>
  <c r="AP20" i="17"/>
  <c r="AV20" i="17" s="1"/>
  <c r="AP19" i="17"/>
  <c r="AV19" i="17" s="1"/>
  <c r="AP18" i="17"/>
  <c r="AV18" i="17" s="1"/>
  <c r="AP17" i="17"/>
  <c r="AV17" i="17" s="1"/>
  <c r="AP16" i="17"/>
  <c r="AV16" i="17" s="1"/>
  <c r="AP15" i="17"/>
  <c r="AV15" i="17" s="1"/>
  <c r="AP14" i="17"/>
  <c r="AV14" i="17" s="1"/>
  <c r="AP13" i="17"/>
  <c r="AV13" i="17" s="1"/>
  <c r="AP12" i="17"/>
  <c r="AV12" i="17" s="1"/>
  <c r="AP11" i="17"/>
  <c r="AV11" i="17" s="1"/>
  <c r="AP10" i="17"/>
  <c r="AV10" i="17" s="1"/>
  <c r="AP9" i="17"/>
  <c r="AV9" i="17" s="1"/>
  <c r="AP8" i="17"/>
  <c r="AV8" i="17" s="1"/>
  <c r="AP7" i="17"/>
  <c r="AV7" i="17" s="1"/>
  <c r="AG42" i="14"/>
  <c r="J877" i="15"/>
  <c r="J876" i="15"/>
  <c r="J875" i="15"/>
  <c r="J874" i="15"/>
  <c r="J873" i="15"/>
  <c r="J872" i="15"/>
  <c r="J871" i="15"/>
  <c r="J870" i="15"/>
  <c r="J869" i="15"/>
  <c r="J868" i="15"/>
  <c r="J867" i="15"/>
  <c r="J866" i="15"/>
  <c r="J865" i="15"/>
  <c r="J864" i="15"/>
  <c r="J863" i="15"/>
  <c r="J862" i="15"/>
  <c r="J861" i="15"/>
  <c r="J860" i="15"/>
  <c r="J859" i="15"/>
  <c r="J858" i="15"/>
  <c r="J857" i="15"/>
  <c r="J856" i="15"/>
  <c r="J855" i="15"/>
  <c r="J854" i="15"/>
  <c r="J853" i="15"/>
  <c r="J852" i="15"/>
  <c r="J851" i="15"/>
  <c r="J850" i="15"/>
  <c r="J849" i="15"/>
  <c r="J848" i="15"/>
  <c r="J847" i="15"/>
  <c r="J846" i="15"/>
  <c r="J845" i="15"/>
  <c r="J844" i="15"/>
  <c r="J843" i="15"/>
  <c r="J842" i="15"/>
  <c r="J841" i="15"/>
  <c r="J840" i="15"/>
  <c r="J839" i="15"/>
  <c r="J838" i="15"/>
  <c r="J837" i="15"/>
  <c r="J836" i="15"/>
  <c r="J835" i="15"/>
  <c r="J834" i="15"/>
  <c r="J833" i="15"/>
  <c r="J832" i="15"/>
  <c r="J831" i="15"/>
  <c r="J830" i="15"/>
  <c r="J829" i="15"/>
  <c r="J828" i="15"/>
  <c r="J827" i="15"/>
  <c r="J826" i="15"/>
  <c r="J825" i="15"/>
  <c r="J824" i="15"/>
  <c r="J823" i="15"/>
  <c r="J822" i="15"/>
  <c r="J821" i="15"/>
  <c r="J820" i="15"/>
  <c r="J819" i="15"/>
  <c r="J818" i="15"/>
  <c r="J817" i="15"/>
  <c r="J816" i="15"/>
  <c r="J815" i="15"/>
  <c r="J814" i="15"/>
  <c r="J813" i="15"/>
  <c r="J812" i="15"/>
  <c r="J811" i="15"/>
  <c r="J810" i="15"/>
  <c r="J809" i="15"/>
  <c r="J808" i="15"/>
  <c r="J807" i="15"/>
  <c r="J806" i="15"/>
  <c r="J805" i="15"/>
  <c r="J804" i="15"/>
  <c r="J803" i="15"/>
  <c r="J802" i="15"/>
  <c r="J801" i="15"/>
  <c r="J800" i="15"/>
  <c r="J799" i="15"/>
  <c r="J798" i="15"/>
  <c r="J797" i="15"/>
  <c r="J796" i="15"/>
  <c r="J795" i="15"/>
  <c r="J794" i="15"/>
  <c r="J793" i="15"/>
  <c r="J792" i="15"/>
  <c r="J791" i="15"/>
  <c r="J790" i="15"/>
  <c r="J789" i="15"/>
  <c r="J788" i="15"/>
  <c r="J787" i="15"/>
  <c r="J786" i="15"/>
  <c r="J785" i="15"/>
  <c r="J784" i="15"/>
  <c r="J783" i="15"/>
  <c r="J782" i="15"/>
  <c r="J781" i="15"/>
  <c r="J780" i="15"/>
  <c r="J779" i="15"/>
  <c r="J778" i="15"/>
  <c r="J777" i="15"/>
  <c r="J776" i="15"/>
  <c r="J775" i="15"/>
  <c r="J774" i="15"/>
  <c r="J773" i="15"/>
  <c r="J772" i="15"/>
  <c r="J771" i="15"/>
  <c r="J770" i="15"/>
  <c r="J769" i="15"/>
  <c r="J768" i="15"/>
  <c r="J767" i="15"/>
  <c r="J766" i="15"/>
  <c r="J765" i="15"/>
  <c r="J764" i="15"/>
  <c r="J763" i="15"/>
  <c r="J762" i="15"/>
  <c r="J761" i="15"/>
  <c r="J760" i="15"/>
  <c r="J759" i="15"/>
  <c r="J758" i="15"/>
  <c r="J757" i="15"/>
  <c r="J756" i="15"/>
  <c r="J755" i="15"/>
  <c r="J754" i="15"/>
  <c r="J753" i="15"/>
  <c r="J752" i="15"/>
  <c r="J751" i="15"/>
  <c r="J750" i="15"/>
  <c r="J749" i="15"/>
  <c r="J748" i="15"/>
  <c r="J747" i="15"/>
  <c r="J746" i="15"/>
  <c r="J745" i="15"/>
  <c r="J744" i="15"/>
  <c r="J743" i="15"/>
  <c r="J742" i="15"/>
  <c r="J741" i="15"/>
  <c r="J740" i="15"/>
  <c r="J739" i="15"/>
  <c r="J738" i="15"/>
  <c r="J737" i="15"/>
  <c r="J736" i="15"/>
  <c r="J735" i="15"/>
  <c r="J734" i="15"/>
  <c r="J733" i="15"/>
  <c r="J732" i="15"/>
  <c r="J731" i="15"/>
  <c r="J730" i="15"/>
  <c r="J729" i="15"/>
  <c r="J728" i="15"/>
  <c r="J727" i="15"/>
  <c r="J726" i="15"/>
  <c r="J725" i="15"/>
  <c r="J724" i="15"/>
  <c r="J723" i="15"/>
  <c r="J722" i="15"/>
  <c r="J721" i="15"/>
  <c r="J720" i="15"/>
  <c r="J719" i="15"/>
  <c r="J718" i="15"/>
  <c r="J717" i="15"/>
  <c r="J716" i="15"/>
  <c r="J715" i="15"/>
  <c r="J714" i="15"/>
  <c r="J713" i="15"/>
  <c r="J712" i="15"/>
  <c r="J711" i="15"/>
  <c r="J710" i="15"/>
  <c r="J709" i="15"/>
  <c r="J708" i="15"/>
  <c r="J707" i="15"/>
  <c r="J706" i="15"/>
  <c r="J705" i="15"/>
  <c r="J704" i="15"/>
  <c r="J703" i="15"/>
  <c r="J702" i="15"/>
  <c r="J701" i="15"/>
  <c r="J700" i="15"/>
  <c r="J699" i="15"/>
  <c r="J698" i="15"/>
  <c r="J697" i="15"/>
  <c r="J696" i="15"/>
  <c r="J695" i="15"/>
  <c r="J694" i="15"/>
  <c r="J693" i="15"/>
  <c r="J692" i="15"/>
  <c r="J691" i="15"/>
  <c r="J690" i="15"/>
  <c r="J689" i="15"/>
  <c r="J688" i="15"/>
  <c r="J687" i="15"/>
  <c r="J686" i="15"/>
  <c r="J685" i="15"/>
  <c r="J684" i="15"/>
  <c r="J683" i="15"/>
  <c r="J682" i="15"/>
  <c r="J681" i="15"/>
  <c r="J680" i="15"/>
  <c r="J679" i="15"/>
  <c r="J678" i="15"/>
  <c r="J677" i="15"/>
  <c r="J676" i="15"/>
  <c r="J675" i="15"/>
  <c r="J674" i="15"/>
  <c r="J673" i="15"/>
  <c r="J672" i="15"/>
  <c r="J671" i="15"/>
  <c r="J670" i="15"/>
  <c r="J669" i="15"/>
  <c r="J668" i="15"/>
  <c r="J667" i="15"/>
  <c r="J666" i="15"/>
  <c r="J665" i="15"/>
  <c r="J664" i="15"/>
  <c r="J663" i="15"/>
  <c r="J662" i="15"/>
  <c r="J661" i="15"/>
  <c r="J660" i="15"/>
  <c r="J659" i="15"/>
  <c r="J658" i="15"/>
  <c r="J657" i="15"/>
  <c r="J656" i="15"/>
  <c r="J655" i="15"/>
  <c r="J654" i="15"/>
  <c r="J653" i="15"/>
  <c r="J652" i="15"/>
  <c r="J651" i="15"/>
  <c r="J650" i="15"/>
  <c r="J649" i="15"/>
  <c r="J648" i="15"/>
  <c r="J647" i="15"/>
  <c r="J646" i="15"/>
  <c r="J645" i="15"/>
  <c r="J644" i="15"/>
  <c r="J643" i="15"/>
  <c r="J642" i="15"/>
  <c r="J641" i="15"/>
  <c r="J640" i="15"/>
  <c r="J639" i="15"/>
  <c r="J638" i="15"/>
  <c r="J637" i="15"/>
  <c r="J636" i="15"/>
  <c r="J635" i="15"/>
  <c r="J634" i="15"/>
  <c r="J633" i="15"/>
  <c r="J632" i="15"/>
  <c r="J631" i="15"/>
  <c r="J630" i="15"/>
  <c r="J629" i="15"/>
  <c r="J628" i="15"/>
  <c r="J627" i="15"/>
  <c r="J626" i="15"/>
  <c r="J625" i="15"/>
  <c r="J624" i="15"/>
  <c r="J623" i="15"/>
  <c r="J622" i="15"/>
  <c r="J621" i="15"/>
  <c r="J620" i="15"/>
  <c r="J619" i="15"/>
  <c r="J618" i="15"/>
  <c r="J617" i="15"/>
  <c r="J616" i="15"/>
  <c r="J615" i="15"/>
  <c r="J614" i="15"/>
  <c r="J613" i="15"/>
  <c r="J612" i="15"/>
  <c r="J611" i="15"/>
  <c r="J610" i="15"/>
  <c r="J609" i="15"/>
  <c r="J608" i="15"/>
  <c r="J607" i="15"/>
  <c r="J606" i="15"/>
  <c r="J605" i="15"/>
  <c r="J604" i="15"/>
  <c r="J603" i="15"/>
  <c r="J602" i="15"/>
  <c r="J601" i="15"/>
  <c r="J600" i="15"/>
  <c r="J599" i="15"/>
  <c r="J598" i="15"/>
  <c r="J597" i="15"/>
  <c r="J596" i="15"/>
  <c r="J595" i="15"/>
  <c r="J594" i="15"/>
  <c r="J593" i="15"/>
  <c r="J592" i="15"/>
  <c r="J591" i="15"/>
  <c r="J590" i="15"/>
  <c r="J589" i="15"/>
  <c r="J588" i="15"/>
  <c r="J587" i="15"/>
  <c r="J586" i="15"/>
  <c r="J585" i="15"/>
  <c r="J584" i="15"/>
  <c r="J583" i="15"/>
  <c r="J582" i="15"/>
  <c r="J581" i="15"/>
  <c r="J580" i="15"/>
  <c r="J579" i="15"/>
  <c r="J578" i="15"/>
  <c r="J577" i="15"/>
  <c r="J576" i="15"/>
  <c r="J575" i="15"/>
  <c r="J574" i="15"/>
  <c r="J573" i="15"/>
  <c r="J572" i="15"/>
  <c r="J571" i="15"/>
  <c r="J570" i="15"/>
  <c r="J569" i="15"/>
  <c r="J568" i="15"/>
  <c r="J567" i="15"/>
  <c r="J566" i="15"/>
  <c r="J565" i="15"/>
  <c r="J564" i="15"/>
  <c r="J563" i="15"/>
  <c r="J562" i="15"/>
  <c r="J561" i="15"/>
  <c r="J560" i="15"/>
  <c r="J559" i="15"/>
  <c r="J558" i="15"/>
  <c r="J557" i="15"/>
  <c r="J556" i="15"/>
  <c r="J555" i="15"/>
  <c r="J554" i="15"/>
  <c r="J553" i="15"/>
  <c r="J552" i="15"/>
  <c r="J551" i="15"/>
  <c r="J550" i="15"/>
  <c r="J549" i="15"/>
  <c r="J548" i="15"/>
  <c r="J547" i="15"/>
  <c r="J546" i="15"/>
  <c r="J545" i="15"/>
  <c r="J544" i="15"/>
  <c r="J543" i="15"/>
  <c r="J542" i="15"/>
  <c r="J541" i="15"/>
  <c r="J540" i="15"/>
  <c r="J539" i="15"/>
  <c r="J538" i="15"/>
  <c r="J537" i="15"/>
  <c r="J536" i="15"/>
  <c r="J535" i="15"/>
  <c r="J534" i="15"/>
  <c r="J533" i="15"/>
  <c r="J532" i="15"/>
  <c r="J531" i="15"/>
  <c r="J530" i="15"/>
  <c r="J529" i="15"/>
  <c r="J528" i="15"/>
  <c r="J527" i="15"/>
  <c r="J526" i="15"/>
  <c r="J525" i="15"/>
  <c r="J524" i="15"/>
  <c r="J523" i="15"/>
  <c r="J522" i="15"/>
  <c r="J521" i="15"/>
  <c r="J520" i="15"/>
  <c r="J519" i="15"/>
  <c r="J518" i="15"/>
  <c r="J517" i="15"/>
  <c r="J516" i="15"/>
  <c r="J515" i="15"/>
  <c r="J514" i="15"/>
  <c r="J513" i="15"/>
  <c r="J512" i="15"/>
  <c r="J511" i="15"/>
  <c r="J510" i="15"/>
  <c r="J509" i="15"/>
  <c r="J508" i="15"/>
  <c r="J507" i="15"/>
  <c r="J506" i="15"/>
  <c r="J505" i="15"/>
  <c r="J504" i="15"/>
  <c r="J503" i="15"/>
  <c r="J502" i="15"/>
  <c r="J501" i="15"/>
  <c r="J500" i="15"/>
  <c r="J499" i="15"/>
  <c r="J498" i="15"/>
  <c r="J497" i="15"/>
  <c r="J496" i="15"/>
  <c r="J495" i="15"/>
  <c r="J494" i="15"/>
  <c r="J493" i="15"/>
  <c r="J492" i="15"/>
  <c r="J491" i="15"/>
  <c r="J490" i="15"/>
  <c r="J489" i="15"/>
  <c r="J488" i="15"/>
  <c r="J487" i="15"/>
  <c r="J486" i="15"/>
  <c r="J485" i="15"/>
  <c r="J484" i="15"/>
  <c r="J483" i="15"/>
  <c r="J482" i="15"/>
  <c r="J481" i="15"/>
  <c r="J480" i="15"/>
  <c r="J479" i="15"/>
  <c r="J478" i="15"/>
  <c r="J477" i="15"/>
  <c r="J476" i="15"/>
  <c r="J475" i="15"/>
  <c r="J474" i="15"/>
  <c r="J473" i="15"/>
  <c r="J472" i="15"/>
  <c r="J471" i="15"/>
  <c r="J470" i="15"/>
  <c r="J469" i="15"/>
  <c r="J468" i="15"/>
  <c r="J467" i="15"/>
  <c r="J466" i="15"/>
  <c r="J465" i="15"/>
  <c r="J464" i="15"/>
  <c r="J463" i="15"/>
  <c r="J462" i="15"/>
  <c r="J461" i="15"/>
  <c r="J460" i="15"/>
  <c r="J459" i="15"/>
  <c r="J458" i="15"/>
  <c r="J457" i="15"/>
  <c r="J456" i="15"/>
  <c r="J455" i="15"/>
  <c r="J454" i="15"/>
  <c r="J453" i="15"/>
  <c r="J452" i="15"/>
  <c r="J451" i="15"/>
  <c r="J450" i="15"/>
  <c r="J449" i="15"/>
  <c r="J448" i="15"/>
  <c r="J447" i="15"/>
  <c r="J446" i="15"/>
  <c r="J445" i="15"/>
  <c r="J444" i="15"/>
  <c r="J443" i="15"/>
  <c r="J442" i="15"/>
  <c r="J441" i="15"/>
  <c r="J440" i="15"/>
  <c r="J439" i="15"/>
  <c r="J438" i="15"/>
  <c r="J437" i="15"/>
  <c r="J436" i="15"/>
  <c r="J435" i="15"/>
  <c r="J434" i="15"/>
  <c r="J433" i="15"/>
  <c r="J432" i="15"/>
  <c r="J431" i="15"/>
  <c r="J430" i="15"/>
  <c r="J429" i="15"/>
  <c r="J428" i="15"/>
  <c r="J427" i="15"/>
  <c r="J426" i="15"/>
  <c r="J425" i="15"/>
  <c r="J424" i="15"/>
  <c r="J423" i="15"/>
  <c r="J422" i="15"/>
  <c r="J421" i="15"/>
  <c r="J420" i="15"/>
  <c r="J419" i="15"/>
  <c r="J418" i="15"/>
  <c r="J417" i="15"/>
  <c r="J416" i="15"/>
  <c r="J415" i="15"/>
  <c r="J414" i="15"/>
  <c r="J413" i="15"/>
  <c r="J412" i="15"/>
  <c r="J411" i="15"/>
  <c r="J410" i="15"/>
  <c r="J409" i="15"/>
  <c r="J408" i="15"/>
  <c r="J407" i="15"/>
  <c r="J406" i="15"/>
  <c r="J405" i="15"/>
  <c r="J404" i="15"/>
  <c r="J403" i="15"/>
  <c r="J402" i="15"/>
  <c r="J401" i="15"/>
  <c r="J400" i="15"/>
  <c r="J399" i="15"/>
  <c r="J398" i="15"/>
  <c r="J397" i="15"/>
  <c r="J396" i="15"/>
  <c r="J395" i="15"/>
  <c r="J394" i="15"/>
  <c r="J393" i="15"/>
  <c r="J392" i="15"/>
  <c r="J391" i="15"/>
  <c r="J390" i="15"/>
  <c r="J389" i="15"/>
  <c r="J388" i="15"/>
  <c r="J387" i="15"/>
  <c r="J386" i="15"/>
  <c r="J385" i="15"/>
  <c r="J384" i="15"/>
  <c r="J383" i="15"/>
  <c r="J382" i="15"/>
  <c r="J381" i="15"/>
  <c r="J380" i="15"/>
  <c r="J379" i="15"/>
  <c r="J378" i="15"/>
  <c r="J377" i="15"/>
  <c r="J376" i="15"/>
  <c r="J375" i="15"/>
  <c r="J374" i="15"/>
  <c r="J373" i="15"/>
  <c r="J372" i="15"/>
  <c r="J371" i="15"/>
  <c r="J370" i="15"/>
  <c r="J369" i="15"/>
  <c r="J368" i="15"/>
  <c r="J367" i="15"/>
  <c r="J366" i="15"/>
  <c r="J365" i="15"/>
  <c r="J364" i="15"/>
  <c r="J363" i="15"/>
  <c r="J362" i="15"/>
  <c r="J361" i="15"/>
  <c r="J360" i="15"/>
  <c r="J359" i="15"/>
  <c r="J358" i="15"/>
  <c r="J357" i="15"/>
  <c r="J356" i="15"/>
  <c r="J355" i="15"/>
  <c r="J354" i="15"/>
  <c r="J353" i="15"/>
  <c r="J352" i="15"/>
  <c r="J351" i="15"/>
  <c r="J350" i="15"/>
  <c r="J349" i="15"/>
  <c r="J348" i="15"/>
  <c r="J347" i="15"/>
  <c r="J346" i="15"/>
  <c r="J345" i="15"/>
  <c r="J344" i="15"/>
  <c r="J343" i="15"/>
  <c r="J342" i="15"/>
  <c r="J341" i="15"/>
  <c r="J340" i="15"/>
  <c r="J339" i="15"/>
  <c r="J338" i="15"/>
  <c r="J337" i="15"/>
  <c r="J336" i="15"/>
  <c r="J335" i="15"/>
  <c r="J334" i="15"/>
  <c r="J333" i="15"/>
  <c r="J332" i="15"/>
  <c r="J331" i="15"/>
  <c r="J330" i="15"/>
  <c r="J329" i="15"/>
  <c r="J328" i="15"/>
  <c r="J327" i="15"/>
  <c r="J326" i="15"/>
  <c r="J325" i="15"/>
  <c r="J324" i="15"/>
  <c r="J323" i="15"/>
  <c r="J322" i="15"/>
  <c r="J321" i="15"/>
  <c r="J320" i="15"/>
  <c r="J319" i="15"/>
  <c r="J318" i="15"/>
  <c r="J317" i="15"/>
  <c r="J316" i="15"/>
  <c r="J315" i="15"/>
  <c r="J314" i="15"/>
  <c r="J313" i="15"/>
  <c r="J312" i="15"/>
  <c r="J311" i="15"/>
  <c r="J310" i="15"/>
  <c r="J309" i="15"/>
  <c r="J308" i="15"/>
  <c r="J307" i="15"/>
  <c r="J306" i="15"/>
  <c r="J305" i="15"/>
  <c r="J304" i="15"/>
  <c r="J303" i="15"/>
  <c r="J302" i="15"/>
  <c r="J301" i="15"/>
  <c r="J300" i="15"/>
  <c r="J299" i="15"/>
  <c r="J298" i="15"/>
  <c r="J297" i="15"/>
  <c r="J296" i="15"/>
  <c r="J295" i="15"/>
  <c r="J294" i="15"/>
  <c r="J293" i="15"/>
  <c r="J292" i="15"/>
  <c r="J291" i="15"/>
  <c r="J290" i="15"/>
  <c r="J289" i="15"/>
  <c r="J288" i="15"/>
  <c r="J287" i="15"/>
  <c r="J286" i="15"/>
  <c r="J285" i="15"/>
  <c r="J284" i="15"/>
  <c r="J283" i="15"/>
  <c r="J282" i="15"/>
  <c r="J281" i="15"/>
  <c r="J280" i="15"/>
  <c r="J279" i="15"/>
  <c r="J278" i="15"/>
  <c r="J277" i="15"/>
  <c r="J276" i="15"/>
  <c r="J275" i="15"/>
  <c r="J274" i="15"/>
  <c r="J273" i="15"/>
  <c r="J272" i="15"/>
  <c r="J271" i="15"/>
  <c r="J270" i="15"/>
  <c r="J269" i="15"/>
  <c r="J268" i="15"/>
  <c r="J267" i="15"/>
  <c r="J266" i="15"/>
  <c r="J265" i="15"/>
  <c r="J264" i="15"/>
  <c r="J263" i="15"/>
  <c r="J262" i="15"/>
  <c r="J261" i="15"/>
  <c r="J260" i="15"/>
  <c r="J259" i="15"/>
  <c r="J258" i="15"/>
  <c r="J257" i="15"/>
  <c r="J256" i="15"/>
  <c r="J255" i="15"/>
  <c r="J254" i="15"/>
  <c r="J253" i="15"/>
  <c r="J252" i="15"/>
  <c r="J251" i="15"/>
  <c r="J250" i="15"/>
  <c r="J249" i="15"/>
  <c r="J248" i="15"/>
  <c r="J247" i="15"/>
  <c r="J246" i="15"/>
  <c r="J245" i="15"/>
  <c r="J244" i="15"/>
  <c r="J243" i="15"/>
  <c r="J242" i="15"/>
  <c r="J241" i="15"/>
  <c r="J240" i="15"/>
  <c r="J239" i="15"/>
  <c r="J238" i="15"/>
  <c r="J237" i="15"/>
  <c r="J236" i="15"/>
  <c r="J235" i="15"/>
  <c r="J234" i="15"/>
  <c r="J233" i="15"/>
  <c r="J232" i="15"/>
  <c r="J231" i="15"/>
  <c r="J230" i="15"/>
  <c r="J229" i="15"/>
  <c r="J228" i="15"/>
  <c r="J227" i="15"/>
  <c r="J226" i="15"/>
  <c r="J225" i="15"/>
  <c r="J224" i="15"/>
  <c r="J223" i="15"/>
  <c r="J222" i="15"/>
  <c r="J221" i="15"/>
  <c r="J220" i="15"/>
  <c r="J219" i="15"/>
  <c r="J218" i="15"/>
  <c r="J217" i="15"/>
  <c r="J216" i="15"/>
  <c r="J215" i="15"/>
  <c r="J214" i="15"/>
  <c r="J213" i="15"/>
  <c r="J212" i="15"/>
  <c r="J211" i="15"/>
  <c r="J210" i="15"/>
  <c r="J209" i="15"/>
  <c r="J208" i="15"/>
  <c r="J207" i="15"/>
  <c r="J206" i="15"/>
  <c r="J205" i="15"/>
  <c r="J204" i="15"/>
  <c r="J203" i="15"/>
  <c r="J202" i="15"/>
  <c r="J201" i="15"/>
  <c r="J200" i="15"/>
  <c r="J199" i="15"/>
  <c r="J198" i="15"/>
  <c r="J197" i="15"/>
  <c r="J196" i="15"/>
  <c r="J195" i="15"/>
  <c r="J194" i="15"/>
  <c r="J193" i="15"/>
  <c r="J192" i="15"/>
  <c r="J191" i="15"/>
  <c r="J190" i="15"/>
  <c r="J189" i="15"/>
  <c r="J188" i="15"/>
  <c r="J187" i="15"/>
  <c r="J186" i="15"/>
  <c r="J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J5" i="15"/>
  <c r="J4" i="15"/>
  <c r="J3" i="15"/>
  <c r="J2" i="15"/>
  <c r="J1" i="15"/>
  <c r="AU41" i="14"/>
  <c r="AS37" i="14"/>
  <c r="AS39" i="14" s="1"/>
  <c r="AS41" i="14" s="1"/>
  <c r="AQ37" i="14"/>
  <c r="AQ39" i="14" s="1"/>
  <c r="AQ41" i="14" s="1"/>
  <c r="AO37" i="14"/>
  <c r="AO39" i="14" s="1"/>
  <c r="AO41" i="14" s="1"/>
  <c r="AM37" i="14"/>
  <c r="AM39" i="14" s="1"/>
  <c r="AM41" i="14" s="1"/>
  <c r="AK37" i="14"/>
  <c r="AK39" i="14" s="1"/>
  <c r="AK41" i="14" s="1"/>
  <c r="S25" i="14"/>
  <c r="AM23" i="14"/>
  <c r="AO23" i="14" s="1"/>
  <c r="AQ23" i="14" s="1"/>
  <c r="AS23" i="14" s="1"/>
  <c r="AE8" i="14"/>
  <c r="S6" i="14"/>
  <c r="AV38" i="17" l="1"/>
  <c r="AV43" i="17" s="1"/>
  <c r="AP38" i="17"/>
  <c r="AP40" i="17" s="1"/>
  <c r="AP43" i="17" s="1"/>
</calcChain>
</file>

<file path=xl/sharedStrings.xml><?xml version="1.0" encoding="utf-8"?>
<sst xmlns="http://schemas.openxmlformats.org/spreadsheetml/2006/main" count="5654" uniqueCount="1978">
  <si>
    <t>エネルギーの種類</t>
    <rPh sb="6" eb="8">
      <t>シュルイ</t>
    </rPh>
    <phoneticPr fontId="3"/>
  </si>
  <si>
    <t>単位</t>
    <rPh sb="0" eb="2">
      <t>タンイ</t>
    </rPh>
    <phoneticPr fontId="3"/>
  </si>
  <si>
    <t>原油</t>
    <rPh sb="0" eb="2">
      <t>ゲンユ</t>
    </rPh>
    <phoneticPr fontId="3"/>
  </si>
  <si>
    <t>灯油</t>
    <rPh sb="0" eb="2">
      <t>トウユ</t>
    </rPh>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</si>
  <si>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</si>
  <si>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</si>
  <si>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</si>
  <si>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</si>
  <si>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石油コークス</t>
    <rPh sb="0" eb="2">
      <t>セキユ</t>
    </rPh>
    <phoneticPr fontId="3"/>
  </si>
  <si>
    <t>石油系炭化水素</t>
    <rPh sb="0" eb="2">
      <t>セキユ</t>
    </rPh>
    <rPh sb="2" eb="3">
      <t>ケイ</t>
    </rPh>
    <rPh sb="3" eb="5">
      <t>タンカ</t>
    </rPh>
    <rPh sb="5" eb="7">
      <t>スイソ</t>
    </rPh>
    <phoneticPr fontId="3"/>
  </si>
  <si>
    <t>液化天然ガス　ＬＮＧ</t>
    <rPh sb="0" eb="2">
      <t>エキカ</t>
    </rPh>
    <rPh sb="2" eb="4">
      <t>テンネン</t>
    </rPh>
    <phoneticPr fontId="3"/>
  </si>
  <si>
    <t>その他天然ガス</t>
    <rPh sb="2" eb="3">
      <t>ホカ</t>
    </rPh>
    <rPh sb="3" eb="5">
      <t>テンネン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</si>
  <si>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</si>
  <si>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</si>
  <si>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</si>
  <si>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</si>
  <si>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コークス炉ガス</t>
    <rPh sb="4" eb="5">
      <t>ロ</t>
    </rPh>
    <phoneticPr fontId="3"/>
  </si>
  <si>
    <t>高炉ガス</t>
    <rPh sb="0" eb="2">
      <t>コウロ</t>
    </rPh>
    <phoneticPr fontId="3"/>
  </si>
  <si>
    <t>転炉ガス</t>
    <rPh sb="0" eb="2">
      <t>テンロ</t>
    </rPh>
    <phoneticPr fontId="3"/>
  </si>
  <si>
    <t>その他燃料　都市ガス</t>
    <rPh sb="2" eb="3">
      <t>ホカ</t>
    </rPh>
    <rPh sb="3" eb="5">
      <t>ネンリョウ</t>
    </rPh>
    <rPh sb="6" eb="8">
      <t>トシ</t>
    </rPh>
    <phoneticPr fontId="3"/>
  </si>
  <si>
    <t>産業用蒸気</t>
    <rPh sb="0" eb="3">
      <t>サンギョウヨウ</t>
    </rPh>
    <rPh sb="3" eb="5">
      <t>ジョウキ</t>
    </rPh>
    <phoneticPr fontId="3"/>
  </si>
  <si>
    <t>産業以外の蒸気</t>
    <rPh sb="0" eb="2">
      <t>サンギョウ</t>
    </rPh>
    <rPh sb="2" eb="4">
      <t>イガイ</t>
    </rPh>
    <rPh sb="5" eb="7">
      <t>ジョウキ</t>
    </rPh>
    <phoneticPr fontId="3"/>
  </si>
  <si>
    <t>温水</t>
    <rPh sb="0" eb="2">
      <t>オンスイ</t>
    </rPh>
    <phoneticPr fontId="3"/>
  </si>
  <si>
    <t>冷水</t>
    <rPh sb="0" eb="2">
      <t>レイスイ</t>
    </rPh>
    <phoneticPr fontId="3"/>
  </si>
  <si>
    <t>千kwh</t>
    <rPh sb="0" eb="1">
      <t>セン</t>
    </rPh>
    <phoneticPr fontId="3"/>
  </si>
  <si>
    <t>上記以外の買電気</t>
    <rPh sb="0" eb="2">
      <t>ジョウキ</t>
    </rPh>
    <rPh sb="2" eb="4">
      <t>イガイ</t>
    </rPh>
    <rPh sb="5" eb="6">
      <t>バイ</t>
    </rPh>
    <rPh sb="6" eb="8">
      <t>デンキ</t>
    </rPh>
    <phoneticPr fontId="3"/>
  </si>
  <si>
    <t>ＮＧＬ</t>
    <phoneticPr fontId="3"/>
  </si>
  <si>
    <t>ナフサ</t>
    <phoneticPr fontId="3"/>
  </si>
  <si>
    <t>コールタール</t>
    <phoneticPr fontId="3"/>
  </si>
  <si>
    <t>石油ガス　ＬＰＧ</t>
    <rPh sb="0" eb="2">
      <t>セキユ</t>
    </rPh>
    <phoneticPr fontId="3"/>
  </si>
  <si>
    <t>kl</t>
    <phoneticPr fontId="3"/>
  </si>
  <si>
    <t>燃料・熱</t>
    <rPh sb="0" eb="2">
      <t>ネンリョウ</t>
    </rPh>
    <rPh sb="3" eb="4">
      <t>ネツ</t>
    </rPh>
    <phoneticPr fontId="3"/>
  </si>
  <si>
    <t>電気</t>
    <rPh sb="0" eb="2">
      <t>デンキ</t>
    </rPh>
    <phoneticPr fontId="3"/>
  </si>
  <si>
    <t>燃料・熱＋電気</t>
    <phoneticPr fontId="3"/>
  </si>
  <si>
    <t>※　燃料、他人から供給された電気、他人から供給された熱</t>
    <phoneticPr fontId="3"/>
  </si>
  <si>
    <t>エネルギー使用量（原油換算）は、次の式により計算されます。</t>
    <rPh sb="5" eb="8">
      <t>シヨウリョウ</t>
    </rPh>
    <rPh sb="9" eb="11">
      <t>ゲンユ</t>
    </rPh>
    <rPh sb="11" eb="13">
      <t>カンサン</t>
    </rPh>
    <rPh sb="16" eb="17">
      <t>ツギ</t>
    </rPh>
    <rPh sb="18" eb="19">
      <t>シキ</t>
    </rPh>
    <rPh sb="22" eb="24">
      <t>ケイサン</t>
    </rPh>
    <phoneticPr fontId="3"/>
  </si>
  <si>
    <t>GJ</t>
    <phoneticPr fontId="3"/>
  </si>
  <si>
    <t>t</t>
    <phoneticPr fontId="3"/>
  </si>
  <si>
    <t>揮発油（ガソリン）</t>
    <rPh sb="0" eb="3">
      <t>キハツユ</t>
    </rPh>
    <phoneticPr fontId="3"/>
  </si>
  <si>
    <t>その他燃料</t>
    <rPh sb="2" eb="3">
      <t>ホカ</t>
    </rPh>
    <rPh sb="3" eb="5">
      <t>ネンリョウ</t>
    </rPh>
    <phoneticPr fontId="3"/>
  </si>
  <si>
    <t>GJ/kl</t>
    <phoneticPr fontId="3"/>
  </si>
  <si>
    <t>GJ/t</t>
    <phoneticPr fontId="3"/>
  </si>
  <si>
    <t>GJ/千kWh</t>
    <rPh sb="3" eb="4">
      <t>セン</t>
    </rPh>
    <phoneticPr fontId="3"/>
  </si>
  <si>
    <t>基準年度</t>
    <rPh sb="0" eb="2">
      <t>キジュン</t>
    </rPh>
    <rPh sb="2" eb="4">
      <t>ネンド</t>
    </rPh>
    <phoneticPr fontId="3"/>
  </si>
  <si>
    <t>エネルギー使用量（kl）</t>
    <phoneticPr fontId="3"/>
  </si>
  <si>
    <t>対基準年度比</t>
    <rPh sb="0" eb="1">
      <t>タイ</t>
    </rPh>
    <rPh sb="1" eb="3">
      <t>キジュン</t>
    </rPh>
    <rPh sb="3" eb="5">
      <t>ネンド</t>
    </rPh>
    <rPh sb="5" eb="6">
      <t>ヒ</t>
    </rPh>
    <phoneticPr fontId="3"/>
  </si>
  <si>
    <t>tC/GJ</t>
    <phoneticPr fontId="3"/>
  </si>
  <si>
    <t>エネルギー使用量増減率 (％)</t>
    <rPh sb="8" eb="11">
      <t>ゾウゲンリツ</t>
    </rPh>
    <phoneticPr fontId="3"/>
  </si>
  <si>
    <t>電気事業者からの昼間買電</t>
    <rPh sb="0" eb="2">
      <t>デンキ</t>
    </rPh>
    <rPh sb="2" eb="5">
      <t>ジギョウシャ</t>
    </rPh>
    <rPh sb="8" eb="10">
      <t>ヒルマ</t>
    </rPh>
    <rPh sb="10" eb="12">
      <t>バイデン</t>
    </rPh>
    <phoneticPr fontId="3"/>
  </si>
  <si>
    <t>電気事業者からの夜間買電</t>
    <rPh sb="0" eb="2">
      <t>デンキ</t>
    </rPh>
    <rPh sb="2" eb="5">
      <t>ジギョウシャ</t>
    </rPh>
    <rPh sb="8" eb="10">
      <t>ヤカン</t>
    </rPh>
    <rPh sb="10" eb="12">
      <t>バイデン</t>
    </rPh>
    <phoneticPr fontId="3"/>
  </si>
  <si>
    <t>別記</t>
    <rPh sb="0" eb="2">
      <t>ベッキ</t>
    </rPh>
    <phoneticPr fontId="3"/>
  </si>
  <si>
    <t>宮崎県知事　殿</t>
    <rPh sb="0" eb="3">
      <t>ミヤザキケン</t>
    </rPh>
    <rPh sb="3" eb="5">
      <t>チジ</t>
    </rPh>
    <rPh sb="6" eb="7">
      <t>ドノ</t>
    </rPh>
    <phoneticPr fontId="3"/>
  </si>
  <si>
    <t>住所</t>
    <rPh sb="0" eb="2">
      <t>ジュウショ</t>
    </rPh>
    <phoneticPr fontId="3"/>
  </si>
  <si>
    <t>氏名</t>
    <rPh sb="0" eb="2">
      <t>シメイ</t>
    </rPh>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</si>
  <si>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</si>
  <si>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</si>
  <si>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</si>
  <si>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連絡先</t>
    <rPh sb="0" eb="3">
      <t>レンラクサキ</t>
    </rPh>
    <phoneticPr fontId="3"/>
  </si>
  <si>
    <t>前年度のエネルギー使用量（原油換算）</t>
    <rPh sb="0" eb="3">
      <t>ゼンネンド</t>
    </rPh>
    <rPh sb="9" eb="12">
      <t>シヨウリョウ</t>
    </rPh>
    <rPh sb="13" eb="15">
      <t>ゲンユ</t>
    </rPh>
    <rPh sb="15" eb="17">
      <t>カンサン</t>
    </rPh>
    <phoneticPr fontId="3"/>
  </si>
  <si>
    <t>前年度のエネルギー起源二酸化炭素以外の温室効果ガスの排出量
（排出量が3,000t（CO2換算）を超えるもののみ記入）</t>
    <rPh sb="0" eb="3">
      <t>ゼンネンド</t>
    </rPh>
    <rPh sb="9" eb="11">
      <t>キゲン</t>
    </rPh>
    <rPh sb="11" eb="14">
      <t>ニサンカ</t>
    </rPh>
    <rPh sb="14" eb="16">
      <t>タンソ</t>
    </rPh>
    <rPh sb="16" eb="18">
      <t>イガイ</t>
    </rPh>
    <rPh sb="19" eb="21">
      <t>オンシツ</t>
    </rPh>
    <rPh sb="21" eb="23">
      <t>コウカ</t>
    </rPh>
    <rPh sb="26" eb="28">
      <t>ハイシュツ</t>
    </rPh>
    <rPh sb="28" eb="29">
      <t>リョウ</t>
    </rPh>
    <rPh sb="31" eb="33">
      <t>ハイシュツ</t>
    </rPh>
    <rPh sb="33" eb="34">
      <t>リョウ</t>
    </rPh>
    <rPh sb="45" eb="47">
      <t>カンサン</t>
    </rPh>
    <rPh sb="49" eb="50">
      <t>コ</t>
    </rPh>
    <rPh sb="56" eb="58">
      <t>キニュウ</t>
    </rPh>
    <phoneticPr fontId="3"/>
  </si>
  <si>
    <t>kL</t>
    <phoneticPr fontId="3"/>
  </si>
  <si>
    <t>(</t>
    <phoneticPr fontId="3"/>
  </si>
  <si>
    <t>)</t>
    <phoneticPr fontId="3"/>
  </si>
  <si>
    <t>t-CO2</t>
    <phoneticPr fontId="3"/>
  </si>
  <si>
    <t>前年度末の車両台数</t>
    <phoneticPr fontId="3"/>
  </si>
  <si>
    <t>前年度の状況</t>
    <rPh sb="0" eb="3">
      <t>ゼンネンド</t>
    </rPh>
    <rPh sb="4" eb="6">
      <t>ジョウキョウ</t>
    </rPh>
    <phoneticPr fontId="3"/>
  </si>
  <si>
    <t>（別紙）</t>
    <rPh sb="1" eb="3">
      <t>ベッシ</t>
    </rPh>
    <phoneticPr fontId="3"/>
  </si>
  <si>
    <t>主たる業種</t>
    <phoneticPr fontId="3"/>
  </si>
  <si>
    <t>事業概要</t>
    <phoneticPr fontId="3"/>
  </si>
  <si>
    <t>事業者の区分</t>
    <phoneticPr fontId="3"/>
  </si>
  <si>
    <t>年度</t>
    <rPh sb="0" eb="2">
      <t>ネンド</t>
    </rPh>
    <phoneticPr fontId="3"/>
  </si>
  <si>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</si>
  <si>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</si>
  <si>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</si>
  <si>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</si>
  <si>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</si>
  <si>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</si>
  <si>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</si>
  <si>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</si>
  <si>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</si>
  <si>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</si>
  <si>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</si>
  <si>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</si>
  <si>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</si>
  <si>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</si>
  <si>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</si>
  <si>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</si>
  <si>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</si>
  <si>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</si>
  <si>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</si>
  <si>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</si>
  <si>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</si>
  <si>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</si>
  <si>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</si>
  <si>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</si>
  <si>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</si>
  <si>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</si>
  <si>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</si>
  <si>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</si>
  <si>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</si>
  <si>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</si>
  <si>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</si>
  <si>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</si>
  <si>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</si>
  <si>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</si>
  <si>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</si>
  <si>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</si>
  <si>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</si>
  <si>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</si>
  <si>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</si>
  <si>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</si>
  <si>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</si>
  <si>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</si>
  <si>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</si>
  <si>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</si>
  <si>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</si>
  <si>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</si>
  <si>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</si>
  <si>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</si>
  <si>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</si>
  <si>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</si>
  <si>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</si>
  <si>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</si>
  <si>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</si>
  <si>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</si>
  <si>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</si>
  <si>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</si>
  <si>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</si>
  <si>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</si>
  <si>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</si>
  <si>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</si>
  <si>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</si>
  <si>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</si>
  <si>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</si>
  <si>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</si>
  <si>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</si>
  <si>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</si>
  <si>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</si>
  <si>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</si>
  <si>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</si>
  <si>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</si>
  <si>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</si>
  <si>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</si>
  <si>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</si>
  <si>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</si>
  <si>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</si>
  <si>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</si>
  <si>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</si>
  <si>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</si>
  <si>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</si>
  <si>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</si>
  <si>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</si>
  <si>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</si>
  <si>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</si>
  <si>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</si>
  <si>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</si>
  <si>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</si>
  <si>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</si>
  <si>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</si>
  <si>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</si>
  <si>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</si>
  <si>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</si>
  <si>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</si>
  <si>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</si>
  <si>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</si>
  <si>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</si>
  <si>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</si>
  <si>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</si>
  <si>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</si>
  <si>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</si>
  <si>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　みやざき県民の住みよい環境の保全等に関する条例第６条の２の規定により、次のとおり提出します。</t>
    <phoneticPr fontId="3"/>
  </si>
  <si>
    <t>報告対象年度</t>
    <rPh sb="0" eb="2">
      <t>ホウコク</t>
    </rPh>
    <rPh sb="2" eb="4">
      <t>タイショウ</t>
    </rPh>
    <rPh sb="4" eb="6">
      <t>ネンド</t>
    </rPh>
    <phoneticPr fontId="3"/>
  </si>
  <si>
    <t>年度区分</t>
    <rPh sb="0" eb="2">
      <t>ネンド</t>
    </rPh>
    <rPh sb="2" eb="4">
      <t>クブン</t>
    </rPh>
    <phoneticPr fontId="3"/>
  </si>
  <si>
    <t>計画期間</t>
    <rPh sb="0" eb="2">
      <t>ケイカク</t>
    </rPh>
    <rPh sb="2" eb="4">
      <t>キカン</t>
    </rPh>
    <phoneticPr fontId="3"/>
  </si>
  <si>
    <t>特定事業者の判断について</t>
  </si>
  <si>
    <t xml:space="preserve">      事業者全体（県内におけるすべての事業活動）で、年間に使用したエネルギー使用量等を</t>
  </si>
  <si>
    <t xml:space="preserve">    以下の流れに沿って確認してください。【確認事項Ⅰ】～【確認事項Ⅲ】のいずれかに該当する事業者は特定事業者として、「計画書」等を提出する義務の対象となります。</t>
  </si>
  <si>
    <t xml:space="preserve">    ※いずれの基準に該当するかによって、報告する温室効果ガスの排出量が異なります。</t>
  </si>
  <si>
    <t xml:space="preserve">    ※事業者には、連鎖化事業者も含まれます。</t>
  </si>
  <si>
    <t>令和２年度</t>
    <rPh sb="0" eb="2">
      <t>レイワ</t>
    </rPh>
    <rPh sb="3" eb="5">
      <t>ネンド</t>
    </rPh>
    <phoneticPr fontId="3"/>
  </si>
  <si>
    <t>数字・文字入力必要箇所</t>
    <rPh sb="0" eb="2">
      <t>スウジ</t>
    </rPh>
    <rPh sb="3" eb="5">
      <t>モジ</t>
    </rPh>
    <rPh sb="5" eb="7">
      <t>ニュウリョク</t>
    </rPh>
    <rPh sb="7" eb="9">
      <t>ヒツヨウ</t>
    </rPh>
    <rPh sb="9" eb="11">
      <t>カショ</t>
    </rPh>
    <phoneticPr fontId="8"/>
  </si>
  <si>
    <t>選択必要箇所</t>
    <rPh sb="0" eb="2">
      <t>センタク</t>
    </rPh>
    <rPh sb="2" eb="4">
      <t>ヒツヨウ</t>
    </rPh>
    <rPh sb="4" eb="6">
      <t>カショ</t>
    </rPh>
    <phoneticPr fontId="8"/>
  </si>
  <si>
    <t>自動入力箇所</t>
    <rPh sb="0" eb="2">
      <t>ジドウ</t>
    </rPh>
    <rPh sb="2" eb="4">
      <t>ニュウリョク</t>
    </rPh>
    <rPh sb="4" eb="6">
      <t>カショ</t>
    </rPh>
    <phoneticPr fontId="8"/>
  </si>
  <si>
    <t>住所※</t>
    <rPh sb="0" eb="2">
      <t>ジュウショ</t>
    </rPh>
    <phoneticPr fontId="8"/>
  </si>
  <si>
    <t>郵便番号〒</t>
    <rPh sb="0" eb="4">
      <t>ユウビンバンゴウ</t>
    </rPh>
    <phoneticPr fontId="8"/>
  </si>
  <si>
    <t>番地等</t>
    <rPh sb="0" eb="2">
      <t>バンチ</t>
    </rPh>
    <rPh sb="2" eb="3">
      <t>トウ</t>
    </rPh>
    <phoneticPr fontId="8"/>
  </si>
  <si>
    <t>法人名称※</t>
    <rPh sb="0" eb="2">
      <t>ホウジン</t>
    </rPh>
    <rPh sb="2" eb="4">
      <t>メイショウ</t>
    </rPh>
    <phoneticPr fontId="8"/>
  </si>
  <si>
    <t>みやざき県民の住みよい環境の保全等に関する条例施行規則第９条第１号に該当する特定事業者</t>
    <phoneticPr fontId="3"/>
  </si>
  <si>
    <t>氏　　 名※</t>
    <rPh sb="0" eb="1">
      <t>シ</t>
    </rPh>
    <rPh sb="4" eb="5">
      <t>ナ</t>
    </rPh>
    <phoneticPr fontId="8"/>
  </si>
  <si>
    <t>姓</t>
    <rPh sb="0" eb="1">
      <t>セイ</t>
    </rPh>
    <phoneticPr fontId="8"/>
  </si>
  <si>
    <t>名</t>
    <rPh sb="0" eb="1">
      <t>メイ</t>
    </rPh>
    <phoneticPr fontId="8"/>
  </si>
  <si>
    <t>※</t>
    <phoneticPr fontId="8"/>
  </si>
  <si>
    <t>法人にあっては、主たる事務所の所在地、名称及び代表者の氏名を入力してください。</t>
    <phoneticPr fontId="8"/>
  </si>
  <si>
    <t>みやざき県民の住みよい環境の保全等に関する条例施行規則第９条第２号に該当する特定事業者</t>
    <phoneticPr fontId="3"/>
  </si>
  <si>
    <t>みやざき県民の住みよい環境の保全等に関する条例施行規則第９条第３号に該当する特定事業者</t>
    <phoneticPr fontId="3"/>
  </si>
  <si>
    <t>みやざき県民の住みよい環境の保全等に関する条例施行規則第９条第４号に該当する特定事業者</t>
    <phoneticPr fontId="3"/>
  </si>
  <si>
    <t>担当部署名</t>
    <rPh sb="0" eb="2">
      <t>タントウ</t>
    </rPh>
    <rPh sb="2" eb="5">
      <t>ブショメイ</t>
    </rPh>
    <phoneticPr fontId="3"/>
  </si>
  <si>
    <t>特定事業者以外の者</t>
    <rPh sb="0" eb="2">
      <t>トクテイ</t>
    </rPh>
    <rPh sb="2" eb="5">
      <t>ジギョウシャ</t>
    </rPh>
    <rPh sb="5" eb="7">
      <t>イガイ</t>
    </rPh>
    <rPh sb="8" eb="9">
      <t>モノ</t>
    </rPh>
    <phoneticPr fontId="3"/>
  </si>
  <si>
    <t>※上記所在地の住所と別の場合のみ、以下に入力してください。</t>
    <rPh sb="1" eb="3">
      <t>ジョウキ</t>
    </rPh>
    <rPh sb="3" eb="6">
      <t>ショザイチ</t>
    </rPh>
    <rPh sb="7" eb="9">
      <t>ジュウショ</t>
    </rPh>
    <rPh sb="10" eb="11">
      <t>ベツ</t>
    </rPh>
    <rPh sb="12" eb="14">
      <t>バアイ</t>
    </rPh>
    <rPh sb="17" eb="19">
      <t>イカ</t>
    </rPh>
    <rPh sb="20" eb="22">
      <t>ニュウリョク</t>
    </rPh>
    <phoneticPr fontId="3"/>
  </si>
  <si>
    <t>温室効果ガス排出状況及び目標</t>
    <rPh sb="0" eb="2">
      <t>オンシツ</t>
    </rPh>
    <rPh sb="2" eb="4">
      <t>コウカ</t>
    </rPh>
    <rPh sb="6" eb="8">
      <t>ハイシュツ</t>
    </rPh>
    <rPh sb="8" eb="10">
      <t>ジョウキョウ</t>
    </rPh>
    <rPh sb="10" eb="11">
      <t>オヨ</t>
    </rPh>
    <rPh sb="12" eb="14">
      <t>モクヒョウ</t>
    </rPh>
    <phoneticPr fontId="3"/>
  </si>
  <si>
    <t>基準年度</t>
    <phoneticPr fontId="3"/>
  </si>
  <si>
    <t>前年度</t>
    <phoneticPr fontId="3"/>
  </si>
  <si>
    <t>目標年度</t>
    <rPh sb="0" eb="2">
      <t>モクヒョウ</t>
    </rPh>
    <rPh sb="2" eb="4">
      <t>ネンド</t>
    </rPh>
    <phoneticPr fontId="3"/>
  </si>
  <si>
    <t>－</t>
    <phoneticPr fontId="8"/>
  </si>
  <si>
    <r>
      <rPr>
        <sz val="10"/>
        <rFont val="游ゴシック"/>
        <family val="3"/>
        <charset val="128"/>
      </rPr>
      <t>①総排出量</t>
    </r>
    <r>
      <rPr>
        <sz val="11"/>
        <rFont val="游ゴシック"/>
        <family val="3"/>
        <charset val="128"/>
      </rPr>
      <t xml:space="preserve">
t-CO2 </t>
    </r>
    <phoneticPr fontId="3"/>
  </si>
  <si>
    <t>原単位の排出量</t>
    <phoneticPr fontId="3"/>
  </si>
  <si>
    <t>補完的手段による削減量</t>
    <phoneticPr fontId="3"/>
  </si>
  <si>
    <t>森林の整備及び保全</t>
    <phoneticPr fontId="3"/>
  </si>
  <si>
    <t>再生可能エネルギーを利用した熱又は電力の供給</t>
    <phoneticPr fontId="3"/>
  </si>
  <si>
    <t>※排出量が3,000t（CO2換算）を超えるもののみ入力してください。
※運輸部門の場合は、この項目の入力は不要です。</t>
    <rPh sb="26" eb="28">
      <t>ニュウリョク</t>
    </rPh>
    <rPh sb="51" eb="53">
      <t>ニュウリョク</t>
    </rPh>
    <phoneticPr fontId="3"/>
  </si>
  <si>
    <t>グリーン電力証書又はグリーン熱証書の購入</t>
    <phoneticPr fontId="3"/>
  </si>
  <si>
    <t>その他知事が適当とみとめるもの</t>
    <phoneticPr fontId="3"/>
  </si>
  <si>
    <t>③合計</t>
    <phoneticPr fontId="3"/>
  </si>
  <si>
    <t>(①又は②)－③
差引後排出量</t>
    <phoneticPr fontId="3"/>
  </si>
  <si>
    <t>※運輸事業として使用する車両として、宮崎運輸支局へ登録している車両の台数をすべて入力してください。
※この項目は運輸部門対象でない事業者（産業・業務部門）は入力不要です。</t>
    <rPh sb="40" eb="42">
      <t>ニュウリョク</t>
    </rPh>
    <phoneticPr fontId="3"/>
  </si>
  <si>
    <t>トラック</t>
    <phoneticPr fontId="3"/>
  </si>
  <si>
    <t>台</t>
    <rPh sb="0" eb="1">
      <t>ダイ</t>
    </rPh>
    <phoneticPr fontId="3"/>
  </si>
  <si>
    <t>増減率(基準年度比)(%)</t>
    <phoneticPr fontId="3"/>
  </si>
  <si>
    <t>バス</t>
    <phoneticPr fontId="3"/>
  </si>
  <si>
    <t>その他温室効果ガス排出削減に資する取組</t>
    <phoneticPr fontId="3"/>
  </si>
  <si>
    <t>タクシー</t>
    <phoneticPr fontId="3"/>
  </si>
  <si>
    <t>特記事項</t>
    <rPh sb="0" eb="2">
      <t>トッキ</t>
    </rPh>
    <rPh sb="2" eb="4">
      <t>ジコウ</t>
    </rPh>
    <phoneticPr fontId="3"/>
  </si>
  <si>
    <t>ﾐﾔｻﾞｷｹﾝ</t>
  </si>
  <si>
    <t>ﾐﾔｻﾞｷｼ</t>
  </si>
  <si>
    <t>ｲｶﾆｹｲｻｲｶﾞﾅｲﾊﾞｱｲ</t>
  </si>
  <si>
    <t>宮崎県</t>
  </si>
  <si>
    <t>宮崎市</t>
  </si>
  <si>
    <t>以下に掲載がない場合</t>
  </si>
  <si>
    <t>ｱｵｼﾏ</t>
  </si>
  <si>
    <t>青島</t>
  </si>
  <si>
    <t>ｱｵｼﾏﾆｼ</t>
  </si>
  <si>
    <t>青島西</t>
  </si>
  <si>
    <t>ｱｵﾊﾞﾁｮｳ</t>
  </si>
  <si>
    <t>青葉町</t>
  </si>
  <si>
    <t>ｱｶｴ</t>
  </si>
  <si>
    <t>赤江</t>
  </si>
  <si>
    <t>ｱｻﾋ</t>
  </si>
  <si>
    <t>旭</t>
  </si>
  <si>
    <t>ｱﾂﾞﾏﾁｮｳ</t>
  </si>
  <si>
    <t>吾妻町</t>
  </si>
  <si>
    <t>ｱﾄｴ</t>
  </si>
  <si>
    <t>跡江</t>
  </si>
  <si>
    <t>ｱﾘﾀ</t>
  </si>
  <si>
    <t>有田</t>
  </si>
  <si>
    <t>ｱﾜｷｶﾞﾊﾗﾁｮｳ</t>
  </si>
  <si>
    <t>阿波岐原町</t>
  </si>
  <si>
    <t>ｲｷﾒ</t>
  </si>
  <si>
    <t>生目</t>
  </si>
  <si>
    <t>ｲｷﾒﾀﾞｲﾋｶﾞｼ</t>
  </si>
  <si>
    <t>生目台東</t>
  </si>
  <si>
    <t>ｲｷﾒﾀﾞｲﾆｼ</t>
  </si>
  <si>
    <t>生目台西</t>
  </si>
  <si>
    <t>ｲｹｳﾁﾁｮｳ</t>
  </si>
  <si>
    <t>池内町</t>
  </si>
  <si>
    <t>ｲﾁﾉﾐﾔﾁｮｳ</t>
  </si>
  <si>
    <t>一の宮町</t>
  </si>
  <si>
    <t>ｲﾄﾊﾞﾙ</t>
  </si>
  <si>
    <t>糸原</t>
  </si>
  <si>
    <t>ｳｷﾀ</t>
  </si>
  <si>
    <t>浮田</t>
  </si>
  <si>
    <t>ｳｷﾉｼﾞｮｳﾁｮｳ</t>
  </si>
  <si>
    <t>浮城町</t>
  </si>
  <si>
    <t>ｳﾁｳﾐ</t>
  </si>
  <si>
    <t>内海</t>
  </si>
  <si>
    <t>ｳﾘｭｳﾉ(ｼﾓﾊﾀ)</t>
  </si>
  <si>
    <t>瓜生野（下畑）</t>
  </si>
  <si>
    <t>ｳﾘｭｳﾉ(ｿﾉﾀ)</t>
  </si>
  <si>
    <t>瓜生野（その他）</t>
  </si>
  <si>
    <t>ｴｲﾗｸﾁｮｳ</t>
  </si>
  <si>
    <t>永楽町</t>
  </si>
  <si>
    <t>ｴﾋﾗﾅｶﾏﾁ</t>
  </si>
  <si>
    <t>江平中町</t>
  </si>
  <si>
    <t>ｴﾋﾗﾋｶﾞｼﾏﾁ</t>
  </si>
  <si>
    <t>江平東町</t>
  </si>
  <si>
    <t>ｴﾋﾗﾋｶﾞｼ</t>
  </si>
  <si>
    <t>江平東</t>
  </si>
  <si>
    <t>ｴﾋﾗﾆｼ</t>
  </si>
  <si>
    <t>江平西</t>
  </si>
  <si>
    <t>ｴﾋﾗﾁｮｳ</t>
  </si>
  <si>
    <t>江平町</t>
  </si>
  <si>
    <t>ｵｲﾏﾂ</t>
  </si>
  <si>
    <t>老松</t>
  </si>
  <si>
    <t>ｵｵｼﾏﾁｮｳ</t>
  </si>
  <si>
    <t>大島町</t>
  </si>
  <si>
    <t>ｵｵｾﾏﾁ(ｶﾐﾊﾀ)</t>
  </si>
  <si>
    <t>大瀬町（上畑）</t>
  </si>
  <si>
    <t>ｵｵｾﾏﾁ(ｿﾉﾀ)</t>
  </si>
  <si>
    <t>大瀬町（その他）</t>
  </si>
  <si>
    <t>ｵｵﾀ</t>
  </si>
  <si>
    <t>太田</t>
  </si>
  <si>
    <t>ｵｵﾂｶﾀﾞｲﾋｶﾞｼ</t>
  </si>
  <si>
    <t>大塚台東</t>
  </si>
  <si>
    <t>ｵｵﾂｶﾀﾞｲﾆｼ</t>
  </si>
  <si>
    <t>大塚台西</t>
  </si>
  <si>
    <t>ｵｵﾂｶﾁｮｳ</t>
  </si>
  <si>
    <t>大塚町</t>
  </si>
  <si>
    <t>ｵｵﾂﾎﾞﾁｮｳ</t>
  </si>
  <si>
    <t>大坪町</t>
  </si>
  <si>
    <t>ｵｵﾂﾎﾞﾋｶﾞｼ</t>
  </si>
  <si>
    <t>大坪東</t>
  </si>
  <si>
    <t>ｵｵﾂﾎﾞﾆｼ</t>
  </si>
  <si>
    <t>大坪西</t>
  </si>
  <si>
    <t>ｵｵﾊｼ</t>
  </si>
  <si>
    <t>大橋</t>
  </si>
  <si>
    <t>ｵｵﾖﾄﾞ</t>
  </si>
  <si>
    <t>大淀</t>
  </si>
  <si>
    <t>ｵﾄﾞﾁｮｳ</t>
  </si>
  <si>
    <t>小戸町</t>
  </si>
  <si>
    <t>ｵﾘｳｻﾞｺ</t>
  </si>
  <si>
    <t>折生迫</t>
  </si>
  <si>
    <t>ｶｴﾀﾞ</t>
  </si>
  <si>
    <t>加江田</t>
  </si>
  <si>
    <t>ｶｵﾙｻﾞｶ</t>
  </si>
  <si>
    <t>薫る坂</t>
  </si>
  <si>
    <t>ｶｶﾞﾐｽﾞ</t>
  </si>
  <si>
    <t>鏡洲</t>
  </si>
  <si>
    <t>ｶﾞｸｴﾝｷﾊﾅﾀﾞｲｻｸﾗ</t>
  </si>
  <si>
    <t>学園木花台桜</t>
  </si>
  <si>
    <t>ｶﾞｸｴﾝｷﾊﾞﾅﾀﾞｲﾆｼ</t>
  </si>
  <si>
    <t>学園木花台西</t>
  </si>
  <si>
    <t>ｶﾞｸｴﾝｷﾊﾞﾅﾀﾞｲﾐﾅﾐ</t>
  </si>
  <si>
    <t>学園木花台南</t>
  </si>
  <si>
    <t>ｶﾞｸｴﾝｷﾊﾞﾅﾀﾞｲｷﾀ</t>
  </si>
  <si>
    <t>学園木花台北</t>
  </si>
  <si>
    <t>ｶｼﾜﾊﾞﾙ</t>
  </si>
  <si>
    <t>柏原</t>
  </si>
  <si>
    <t>ｶﾈｻﾞｷ</t>
  </si>
  <si>
    <t>金崎</t>
  </si>
  <si>
    <t>ｶﾐｷﾀｶﾀ</t>
  </si>
  <si>
    <t>上北方</t>
  </si>
  <si>
    <t>ｶﾐﾉﾏﾁ</t>
  </si>
  <si>
    <t>上野町</t>
  </si>
  <si>
    <t>ｶﾜﾗﾏﾁ</t>
  </si>
  <si>
    <t>川原町</t>
  </si>
  <si>
    <t>ｷﾞｵﾝ</t>
  </si>
  <si>
    <t>祇園</t>
  </si>
  <si>
    <t>ｷﾀｶﾜｳﾁﾁｮｳ</t>
  </si>
  <si>
    <t>北川内町</t>
  </si>
  <si>
    <t>ｷﾀｺﾞﾝｹﾞﾝﾁｮｳ</t>
  </si>
  <si>
    <t>北権現町</t>
  </si>
  <si>
    <t>ｷﾀﾀｶﾏﾂﾁｮｳ</t>
  </si>
  <si>
    <t>北高松町</t>
  </si>
  <si>
    <t>ｷﾎﾞｳｶﾞｵｶ</t>
  </si>
  <si>
    <t>希望ケ丘</t>
  </si>
  <si>
    <t>ｷｮｳﾂｶ</t>
  </si>
  <si>
    <t>京塚</t>
  </si>
  <si>
    <t>ｷｮｳﾂﾞｶﾁｮｳ</t>
  </si>
  <si>
    <t>京塚町</t>
  </si>
  <si>
    <t>ｷﾖﾀｹﾁｮｳｱｻﾋ</t>
  </si>
  <si>
    <t>清武町あさひ</t>
  </si>
  <si>
    <t>ｷﾖﾀｹﾁｮｳｲｹﾀﾞﾀﾞｲ</t>
  </si>
  <si>
    <t>清武町池田台</t>
  </si>
  <si>
    <t>ｷﾖﾀｹﾁｮｳｲｹﾀﾞﾀﾞｲｷﾀ</t>
  </si>
  <si>
    <t>清武町池田台北</t>
  </si>
  <si>
    <t>ｷﾖﾀｹﾁｮｳｲﾏｲｽﾞﾐ</t>
  </si>
  <si>
    <t>清武町今泉</t>
  </si>
  <si>
    <t>ｷﾖﾀｹﾁｮｳｵｶ</t>
  </si>
  <si>
    <t>清武町岡</t>
  </si>
  <si>
    <t>ｷﾖﾀｹﾁｮｳｶﾉｳ(ﾁｮｳﾒ)</t>
  </si>
  <si>
    <t>清武町加納（丁目）</t>
  </si>
  <si>
    <t>ｷﾖﾀｹﾁｮｳｶﾉｳ(ﾊﾞﾝﾁ)</t>
  </si>
  <si>
    <t>清武町加納（番地）</t>
  </si>
  <si>
    <t>ｷﾖﾀｹﾁｮｳｷﾊﾗ</t>
  </si>
  <si>
    <t>清武町木原</t>
  </si>
  <si>
    <t>ｷﾖﾀｹﾁｮｳｼｮｳﾃﾞ</t>
  </si>
  <si>
    <t>清武町正手</t>
  </si>
  <si>
    <t>ｷﾖﾀｹﾁｮｳｼﾝﾏﾁ</t>
  </si>
  <si>
    <t>清武町新町</t>
  </si>
  <si>
    <t>ｷﾖﾀｹﾁｮｳﾆｼｼﾝﾏﾁ</t>
  </si>
  <si>
    <t>清武町西新町</t>
  </si>
  <si>
    <t>ｷﾖﾀｹﾁｮｳﾌﾅﾋｷ</t>
  </si>
  <si>
    <t>清武町船引</t>
  </si>
  <si>
    <t>ｷﾘｼﾏ</t>
  </si>
  <si>
    <t>霧島</t>
  </si>
  <si>
    <t>ｸﾞｼﾞﾌﾞﾝ</t>
  </si>
  <si>
    <t>郡司分</t>
  </si>
  <si>
    <t>ｸﾏﾉ</t>
  </si>
  <si>
    <t>熊野</t>
  </si>
  <si>
    <t>ｹﾞﾝﾄﾞｳﾁｮｳ</t>
  </si>
  <si>
    <t>源藤町</t>
  </si>
  <si>
    <t>ｺｳﾅﾝ</t>
  </si>
  <si>
    <t>江南</t>
  </si>
  <si>
    <t>ｺﾏﾂ</t>
  </si>
  <si>
    <t>小松</t>
  </si>
  <si>
    <t>ｺﾏﾂﾀﾞｲｷﾀﾏﾁ</t>
  </si>
  <si>
    <t>小松台北町</t>
  </si>
  <si>
    <t>ｺﾏﾂﾀﾞｲﾆｼ</t>
  </si>
  <si>
    <t>小松台西</t>
  </si>
  <si>
    <t>ｺﾏﾂﾀﾞｲﾋｶﾞｼ</t>
  </si>
  <si>
    <t>小松台東</t>
  </si>
  <si>
    <t>ｺﾏﾂﾀﾞｲﾐﾅﾐﾏﾁ</t>
  </si>
  <si>
    <t>小松台南町</t>
  </si>
  <si>
    <t>ｺﾞﾝｹﾞﾝﾁｮｳ</t>
  </si>
  <si>
    <t>権現町</t>
  </si>
  <si>
    <t>ｻｸﾗｶﾞｵｶﾁｮｳ</t>
  </si>
  <si>
    <t>桜ケ丘町</t>
  </si>
  <si>
    <t>ｻｸﾗﾏﾁ</t>
  </si>
  <si>
    <t>桜町</t>
  </si>
  <si>
    <t>ｻﾄﾞﾜﾗﾁｮｳｲｼｻﾞｷ</t>
  </si>
  <si>
    <t>佐土原町石崎</t>
  </si>
  <si>
    <t>ｻﾄﾞﾜﾗﾁｮｳｶﾐﾀｼﾞﾏ</t>
  </si>
  <si>
    <t>佐土原町上田島</t>
  </si>
  <si>
    <t>ｻﾄﾞﾜﾗﾁｮｳｼﾓﾀｼﾞﾏ</t>
  </si>
  <si>
    <t>佐土原町下田島</t>
  </si>
  <si>
    <t>ｻﾄﾞﾜﾗﾁｮｳｼﾓﾄﾝﾀﾞ</t>
  </si>
  <si>
    <t>佐土原町下富田</t>
  </si>
  <si>
    <t>ｻﾄﾞﾜﾗﾁｮｳｼﾓﾅｶ</t>
  </si>
  <si>
    <t>佐土原町下那珂</t>
  </si>
  <si>
    <t>ｻﾄﾞﾜﾗﾁｮｳﾆｼｶﾐﾅｶ</t>
  </si>
  <si>
    <t>佐土原町西上那珂</t>
  </si>
  <si>
    <t>ｻﾄﾞﾜﾗﾁｮｳﾋｶﾞｼｶﾐﾅｶ</t>
  </si>
  <si>
    <t>佐土原町東上那珂</t>
  </si>
  <si>
    <t>ｻﾄﾞﾜﾗﾁｮｳﾏﾂｺｳｼﾞ</t>
  </si>
  <si>
    <t>佐土原町松小路</t>
  </si>
  <si>
    <t>ｼｵｼﾞ</t>
  </si>
  <si>
    <t>塩路</t>
  </si>
  <si>
    <t>ｼｵﾐﾁｮｳ</t>
  </si>
  <si>
    <t>潮見町</t>
  </si>
  <si>
    <t>ｼﾏﾉｳﾁ</t>
  </si>
  <si>
    <t>島之内</t>
  </si>
  <si>
    <t>ｼﾐｽﾞ</t>
  </si>
  <si>
    <t>清水</t>
  </si>
  <si>
    <t>ｼﾓｷﾀｶﾀﾏﾁ</t>
  </si>
  <si>
    <t>下北方町</t>
  </si>
  <si>
    <t>ｼﾓﾊﾗﾁｮｳ</t>
  </si>
  <si>
    <t>下原町</t>
  </si>
  <si>
    <t>ｼｮｳｴｲﾁｮｳ</t>
  </si>
  <si>
    <t>昭栄町</t>
  </si>
  <si>
    <t>ｼﾞｮｳｶﾞｻｷ</t>
  </si>
  <si>
    <t>城ケ崎</t>
  </si>
  <si>
    <t>ｼﾞｮｳﾄﾞｴﾁｮｳ</t>
  </si>
  <si>
    <t>浄土江町</t>
  </si>
  <si>
    <t>ｼｮｳﾜﾁｮｳ</t>
  </si>
  <si>
    <t>昭和町</t>
  </si>
  <si>
    <t>ｼﾝｴｲﾁｮｳ</t>
  </si>
  <si>
    <t>新栄町</t>
  </si>
  <si>
    <t>ｼﾞﾝｸﾞｳ</t>
  </si>
  <si>
    <t>神宮</t>
  </si>
  <si>
    <t>ｼﾞﾝｸﾞｳﾆｼ</t>
  </si>
  <si>
    <t>神宮西</t>
  </si>
  <si>
    <t>ｼﾞﾝｸﾞｳﾋｶﾞｼ</t>
  </si>
  <si>
    <t>神宮東</t>
  </si>
  <si>
    <t>ｼﾞﾝｸﾞｳﾁｮｳ</t>
  </si>
  <si>
    <t>神宮町</t>
  </si>
  <si>
    <t>ｼﾝｼﾞｮｳﾁｮｳ</t>
  </si>
  <si>
    <t>新城町</t>
  </si>
  <si>
    <t>ｼﾝﾍﾞｯﾌﾟﾁｮｳ</t>
  </si>
  <si>
    <t>新別府町</t>
  </si>
  <si>
    <t>ｽｴﾋﾛ</t>
  </si>
  <si>
    <t>末広</t>
  </si>
  <si>
    <t>ｾｶﾞｼﾗ</t>
  </si>
  <si>
    <t>瀬頭</t>
  </si>
  <si>
    <t>ｾｶﾞｼﾗﾁｮｳ</t>
  </si>
  <si>
    <t>瀬頭町</t>
  </si>
  <si>
    <t>ｿｼﾁｮｳ</t>
  </si>
  <si>
    <t>曽師町</t>
  </si>
  <si>
    <t>ﾀﾞｲｵｳﾁｮｳ</t>
  </si>
  <si>
    <t>大王町</t>
  </si>
  <si>
    <t>ﾀﾞｲｸ</t>
  </si>
  <si>
    <t>大工</t>
  </si>
  <si>
    <t>ﾀｶｵｶﾁｮｳｲｲﾀﾞ</t>
  </si>
  <si>
    <t>高岡町飯田</t>
  </si>
  <si>
    <t>ﾀｶｵｶﾁｮｳｳﾁﾔﾏ(1-3214ﾊﾞﾝﾁ)</t>
  </si>
  <si>
    <t>高岡町内山（１～３２１４番地）</t>
  </si>
  <si>
    <t>ﾀｶｵｶﾁｮｳｳﾁﾔﾏ(ｿﾉﾀ)</t>
  </si>
  <si>
    <t>高岡町内山（その他）</t>
  </si>
  <si>
    <t>ﾀｶｵｶﾁｮｳｳﾗﾉﾐｮｳ(2793-4389ﾊﾞﾝﾁ)</t>
  </si>
  <si>
    <t>高岡町浦之名（２７９３～４３８９番地）</t>
  </si>
  <si>
    <t>ﾀｶｵｶﾁｮｳｳﾗﾉﾐｮｳ(ｿﾉﾀ)</t>
  </si>
  <si>
    <t>高岡町浦之名（その他）</t>
  </si>
  <si>
    <t>ﾀｶｵｶﾁｮｳｵﾔﾏﾀﾞ</t>
  </si>
  <si>
    <t>高岡町小山田</t>
  </si>
  <si>
    <t>ﾀｶｵｶﾁｮｳｶﾐｸﾗﾅｶﾞ(1206-1268ﾊﾞﾝﾁ､ｳﾁﾉﾔｴ)</t>
  </si>
  <si>
    <t>高岡町上倉永（１２０６～１２６８番地、内の八重）</t>
  </si>
  <si>
    <t>ﾀｶｵｶﾁｮｳｶﾐｸﾗﾅｶﾞ(ｿﾉﾀ)</t>
  </si>
  <si>
    <t>高岡町上倉永（その他）</t>
  </si>
  <si>
    <t>ﾀｶｵｶﾁｮｳｶﾐﾔ</t>
  </si>
  <si>
    <t>高岡町紙屋</t>
  </si>
  <si>
    <t>ﾀｶｵｶﾁｮｳｺﾞﾁｮｳ(1-3137ﾊﾞﾝﾁ)</t>
  </si>
  <si>
    <t>高岡町五町（１～３１３７番地）</t>
  </si>
  <si>
    <t>ﾀｶｵｶﾁｮｳｺﾞﾁｮｳ(ｿﾉﾀ)</t>
  </si>
  <si>
    <t>高岡町五町（その他）</t>
  </si>
  <si>
    <t>ﾀｶｵｶﾁｮｳｼﾓｸﾗﾅｶﾞ</t>
  </si>
  <si>
    <t>高岡町下倉永</t>
  </si>
  <si>
    <t>ﾀｶｵｶﾁｮｳﾀｶﾊﾏ</t>
  </si>
  <si>
    <t>高岡町高浜</t>
  </si>
  <si>
    <t>ﾀｶｵｶﾁｮｳﾊﾅﾐ</t>
  </si>
  <si>
    <t>高岡町花見</t>
  </si>
  <si>
    <t>ﾀｶｽﾁｮｳ</t>
  </si>
  <si>
    <t>高洲町</t>
  </si>
  <si>
    <t>ﾀｶﾁﾎﾄﾞｵﾘ</t>
  </si>
  <si>
    <t>高千穂通</t>
  </si>
  <si>
    <t>ﾀｶﾏﾂﾁｮｳ</t>
  </si>
  <si>
    <t>高松町</t>
  </si>
  <si>
    <t>ﾀｼﾛﾁｮｳ</t>
  </si>
  <si>
    <t>田代町</t>
  </si>
  <si>
    <t>ﾀﾁﾊﾞﾅﾄﾞｵﾘﾆｼ</t>
  </si>
  <si>
    <t>橘通西</t>
  </si>
  <si>
    <t>ﾀﾁﾊﾞﾅﾄﾞｵﾘﾋｶﾞｼ</t>
  </si>
  <si>
    <t>橘通東</t>
  </si>
  <si>
    <t>ﾀﾆｶﾞﾜ</t>
  </si>
  <si>
    <t>谷川</t>
  </si>
  <si>
    <t>ﾀﾆｶﾞﾜﾁｮｳ</t>
  </si>
  <si>
    <t>谷川町</t>
  </si>
  <si>
    <t>ﾀﾉﾁｮｳｱｹﾎﾞﾉ</t>
  </si>
  <si>
    <t>田野町あけぼの</t>
  </si>
  <si>
    <t>ﾀﾉﾁｮｳｵﾂ</t>
  </si>
  <si>
    <t>田野町乙</t>
  </si>
  <si>
    <t>ﾀﾉﾁｮｳｺｳ</t>
  </si>
  <si>
    <t>田野町甲</t>
  </si>
  <si>
    <t>ﾀﾉﾁｮｳﾐﾅﾐﾊﾞﾙ</t>
  </si>
  <si>
    <t>田野町南原</t>
  </si>
  <si>
    <t>ﾀﾖｼ</t>
  </si>
  <si>
    <t>田吉</t>
  </si>
  <si>
    <t>ﾁｸﾞｻﾁｮｳ</t>
  </si>
  <si>
    <t>千草町</t>
  </si>
  <si>
    <t>ﾁｭｳｵｳﾄﾞｵﾘ</t>
  </si>
  <si>
    <t>中央通</t>
  </si>
  <si>
    <t>ﾂｷﾐｶﾞｵｶ</t>
  </si>
  <si>
    <t>月見ケ丘</t>
  </si>
  <si>
    <t>ﾂﾂﾐｳﾁ</t>
  </si>
  <si>
    <t>堤内</t>
  </si>
  <si>
    <t>ﾂﾈﾋｻ(ﾁｮｳﾒ)</t>
  </si>
  <si>
    <t>恒久（丁目）</t>
  </si>
  <si>
    <t>ﾂﾈﾋｻ(ﾊﾞﾝﾁ)</t>
  </si>
  <si>
    <t>恒久（番地）</t>
  </si>
  <si>
    <t>ﾂﾈﾋｻﾐﾅﾐ</t>
  </si>
  <si>
    <t>恒久南</t>
  </si>
  <si>
    <t>ﾂﾙﾉｼﾏ</t>
  </si>
  <si>
    <t>鶴島</t>
  </si>
  <si>
    <t>ﾃﾞｷｼﾞﾏﾁｮｳ</t>
  </si>
  <si>
    <t>出来島町</t>
  </si>
  <si>
    <t>ﾃﾝﾏﾝ</t>
  </si>
  <si>
    <t>天満</t>
  </si>
  <si>
    <t>ﾃﾝﾏﾝﾁｮｳ</t>
  </si>
  <si>
    <t>天満町</t>
  </si>
  <si>
    <t>ﾄｳｸﾞｳ</t>
  </si>
  <si>
    <t>東宮</t>
  </si>
  <si>
    <t>ﾄﾐﾖｼ</t>
  </si>
  <si>
    <t>富吉</t>
  </si>
  <si>
    <t>ﾅｶﾂｾﾁｮｳ</t>
  </si>
  <si>
    <t>中津瀬町</t>
  </si>
  <si>
    <t>ﾅｶﾆｼﾁｮｳ</t>
  </si>
  <si>
    <t>中西町</t>
  </si>
  <si>
    <t>ﾅｶﾑﾗﾋｶﾞｼ</t>
  </si>
  <si>
    <t>中村東</t>
  </si>
  <si>
    <t>ﾅｶﾑﾗﾆｼ</t>
  </si>
  <si>
    <t>中村西</t>
  </si>
  <si>
    <t>ﾅｶﾞﾐﾈ</t>
  </si>
  <si>
    <t>長嶺</t>
  </si>
  <si>
    <t>ﾅﾐｼﾏ</t>
  </si>
  <si>
    <t>波島</t>
  </si>
  <si>
    <t>ﾆｲﾅﾂﾞﾒ</t>
  </si>
  <si>
    <t>新名爪</t>
  </si>
  <si>
    <t>ﾆｼｲｹﾁｮｳ</t>
  </si>
  <si>
    <t>西池町</t>
  </si>
  <si>
    <t>ﾆｼｷﾎﾝﾏﾁ</t>
  </si>
  <si>
    <t>錦本町</t>
  </si>
  <si>
    <t>ﾆｼｷﾏﾁ</t>
  </si>
  <si>
    <t>錦町</t>
  </si>
  <si>
    <t>ﾆｼﾀｶﾏﾂﾁｮｳ</t>
  </si>
  <si>
    <t>西高松町</t>
  </si>
  <si>
    <t>ﾊﾅｶﾞｼﾏﾁｮｳ</t>
  </si>
  <si>
    <t>花ケ島町</t>
  </si>
  <si>
    <t>ﾊﾅﾄﾞﾉﾁｮｳ</t>
  </si>
  <si>
    <t>花殿町</t>
  </si>
  <si>
    <t>ﾊﾅﾔﾏﾃﾆｼ</t>
  </si>
  <si>
    <t>花山手西</t>
  </si>
  <si>
    <t>ﾊﾅﾔﾏﾃﾋｶﾞｼ</t>
  </si>
  <si>
    <t>花山手東</t>
  </si>
  <si>
    <t>ﾊﾗﾏﾁ</t>
  </si>
  <si>
    <t>原町</t>
  </si>
  <si>
    <t>ﾋｴﾊﾞﾙﾁｮｳ</t>
  </si>
  <si>
    <t>稗原町</t>
  </si>
  <si>
    <t>ﾋｶﾞｼｵｵﾐﾔ</t>
  </si>
  <si>
    <t>東大宮</t>
  </si>
  <si>
    <t>ﾋｶﾞｼｵｵﾖﾄﾞ</t>
  </si>
  <si>
    <t>東大淀</t>
  </si>
  <si>
    <t>ﾋﾉﾃﾞﾁｮｳ</t>
  </si>
  <si>
    <t>日ノ出町</t>
  </si>
  <si>
    <t>ﾋﾛｼﾏ</t>
  </si>
  <si>
    <t>広島</t>
  </si>
  <si>
    <t>ﾋﾛﾊﾗ</t>
  </si>
  <si>
    <t>広原</t>
  </si>
  <si>
    <t>ﾌｸｼﾏﾁｮｳ(ﾁｮｳﾒ)</t>
  </si>
  <si>
    <t>福島町（丁目）</t>
  </si>
  <si>
    <t>ﾌｸｼﾏﾁｮｳ(ﾊﾞﾝﾁ)</t>
  </si>
  <si>
    <t>福島町（番地）</t>
  </si>
  <si>
    <t>ﾌﾅﾂｶ</t>
  </si>
  <si>
    <t>船塚</t>
  </si>
  <si>
    <t>ﾌﾙｼﾞｮｳﾁｮｳ</t>
  </si>
  <si>
    <t>古城町</t>
  </si>
  <si>
    <t>ﾍｲﾜｶﾞｵｶｷﾀﾏﾁ</t>
  </si>
  <si>
    <t>平和が丘北町</t>
  </si>
  <si>
    <t>ﾍｲﾜｶﾞｵｶﾆｼﾏﾁ</t>
  </si>
  <si>
    <t>平和が丘西町</t>
  </si>
  <si>
    <t>ﾍｲﾜｶﾞｵｶﾋｶﾞｼﾏﾁ</t>
  </si>
  <si>
    <t>平和が丘東町</t>
  </si>
  <si>
    <t>ﾍﾞｯﾌﾟﾁｮｳ</t>
  </si>
  <si>
    <t>別府町</t>
  </si>
  <si>
    <t>ﾎｳｼﾞ</t>
  </si>
  <si>
    <t>芳士</t>
  </si>
  <si>
    <t>ﾎｿｴ(ﾍｲﾜ)</t>
  </si>
  <si>
    <t>細江（平和）</t>
  </si>
  <si>
    <t>ﾎｿｴ(ｿﾉﾀ)</t>
  </si>
  <si>
    <t>細江（その他）</t>
  </si>
  <si>
    <t>ﾎﾘｶﾜﾁｮｳ</t>
  </si>
  <si>
    <t>堀川町</t>
  </si>
  <si>
    <t>ﾎﾝｺﾞｳ</t>
  </si>
  <si>
    <t>本郷</t>
  </si>
  <si>
    <t>ﾎﾝｺﾞｳｷﾀｶﾀ</t>
  </si>
  <si>
    <t>本郷北方</t>
  </si>
  <si>
    <t>ﾎﾝｺﾞｳﾐﾅﾐｶﾀ</t>
  </si>
  <si>
    <t>本郷南方</t>
  </si>
  <si>
    <t>ﾏｴﾊﾞﾙﾁｮｳ</t>
  </si>
  <si>
    <t>前原町</t>
  </si>
  <si>
    <t>ﾏﾂﾊﾞｼ</t>
  </si>
  <si>
    <t>松橋</t>
  </si>
  <si>
    <t>ﾏﾂﾔﾏ</t>
  </si>
  <si>
    <t>松山</t>
  </si>
  <si>
    <t>ﾏﾅﾋﾞﾉ</t>
  </si>
  <si>
    <t>まなび野</t>
  </si>
  <si>
    <t>ﾏﾙｼﾏﾁｮｳ</t>
  </si>
  <si>
    <t>丸島町</t>
  </si>
  <si>
    <t>ﾏﾙﾔﾏ</t>
  </si>
  <si>
    <t>丸山</t>
  </si>
  <si>
    <t>ﾐﾅﾄ</t>
  </si>
  <si>
    <t>港</t>
  </si>
  <si>
    <t>ﾐﾅﾄﾋｶﾞｼ</t>
  </si>
  <si>
    <t>港東</t>
  </si>
  <si>
    <t>ﾐﾅﾐｶﾀﾁｮｳ</t>
  </si>
  <si>
    <t>南方町</t>
  </si>
  <si>
    <t>ﾐﾅﾐﾀｶﾏﾂﾁｮｳ</t>
  </si>
  <si>
    <t>南高松町</t>
  </si>
  <si>
    <t>ﾐﾅﾐﾊﾅｶﾞｼﾏﾁｮｳ</t>
  </si>
  <si>
    <t>南花ケ島町</t>
  </si>
  <si>
    <t>ﾐﾅﾐﾏﾁ</t>
  </si>
  <si>
    <t>南町</t>
  </si>
  <si>
    <t>ﾐﾔｻﾞｷｴｷﾋｶﾞｼ</t>
  </si>
  <si>
    <t>宮崎駅東</t>
  </si>
  <si>
    <t>ﾐﾔﾀﾁｮｳ</t>
  </si>
  <si>
    <t>宮田町</t>
  </si>
  <si>
    <t>ﾐﾔﾉﾓﾄﾏﾁ</t>
  </si>
  <si>
    <t>宮の元町</t>
  </si>
  <si>
    <t>ﾐﾔﾜｷﾁｮｳ</t>
  </si>
  <si>
    <t>宮脇町</t>
  </si>
  <si>
    <t>ﾑﾗｽﾐﾁｮｳ</t>
  </si>
  <si>
    <t>村角町</t>
  </si>
  <si>
    <t>ﾓﾄﾐﾔﾁｮｳ</t>
  </si>
  <si>
    <t>元宮町</t>
  </si>
  <si>
    <t>ﾔﾅｷﾞﾏﾙﾁｮｳ</t>
  </si>
  <si>
    <t>柳丸町</t>
  </si>
  <si>
    <t>ﾔﾉｻｷﾁｮｳ</t>
  </si>
  <si>
    <t>矢の先町</t>
  </si>
  <si>
    <t>ﾔﾏｻｷﾁｮｳ</t>
  </si>
  <si>
    <t>山崎町</t>
  </si>
  <si>
    <t>ﾔﾏﾄﾁｮｳ</t>
  </si>
  <si>
    <t>大和町</t>
  </si>
  <si>
    <t>ﾖｼﾉ</t>
  </si>
  <si>
    <t>吉野</t>
  </si>
  <si>
    <t>ﾖｼﾑﾗﾁｮｳ</t>
  </si>
  <si>
    <t>吉村町</t>
  </si>
  <si>
    <t>ﾖﾄﾞｶﾞﾜ</t>
  </si>
  <si>
    <t>淀川</t>
  </si>
  <si>
    <t>ﾜﾁｶﾞﾜﾗ</t>
  </si>
  <si>
    <t>和知川原</t>
  </si>
  <si>
    <t>ﾐﾔｺﾉｼﾞｮｳｼ</t>
  </si>
  <si>
    <t>都城市</t>
  </si>
  <si>
    <t>ｱﾔﾒﾊﾞﾙﾁｮｳ</t>
  </si>
  <si>
    <t>菖蒲原町</t>
  </si>
  <si>
    <t>ｲﾁﾏﾝｼﾞｮｳﾁｮｳ</t>
  </si>
  <si>
    <t>一万城町</t>
  </si>
  <si>
    <t>ｲﾏﾏﾁ</t>
  </si>
  <si>
    <t>今町</t>
  </si>
  <si>
    <t>ｲﾜﾐﾂﾁｮｳ</t>
  </si>
  <si>
    <t>岩満町</t>
  </si>
  <si>
    <t>ｲﾜﾖｼ</t>
  </si>
  <si>
    <t>祝吉</t>
  </si>
  <si>
    <t>ｲﾜﾖｼﾁｮｳ</t>
  </si>
  <si>
    <t>祝吉町</t>
  </si>
  <si>
    <t>ｳﾒｷﾀﾁｮｳ</t>
  </si>
  <si>
    <t>梅北町</t>
  </si>
  <si>
    <t>ｵｵｲﾜﾀﾞﾁｮｳ</t>
  </si>
  <si>
    <t>大岩田町</t>
  </si>
  <si>
    <t>ｵﾄﾎﾞｳﾁｮｳ</t>
  </si>
  <si>
    <t>乙房町</t>
  </si>
  <si>
    <t>ｶｲﾓﾄﾁｮｳ</t>
  </si>
  <si>
    <t>甲斐元町</t>
  </si>
  <si>
    <t>ｶｼﾉﾁｮｳ</t>
  </si>
  <si>
    <t>菓子野町</t>
  </si>
  <si>
    <t>ｶﾅﾀﾞﾁｮｳ</t>
  </si>
  <si>
    <t>金田町</t>
  </si>
  <si>
    <t>ｶﾐｶﾜﾋｶﾞｼ</t>
  </si>
  <si>
    <t>上川東</t>
  </si>
  <si>
    <t>ｶﾐｽﾞﾙﾁｮｳ</t>
  </si>
  <si>
    <t>上水流町</t>
  </si>
  <si>
    <t>ｶﾐﾅｶﾞｴﾁｮｳ</t>
  </si>
  <si>
    <t>上長飯町</t>
  </si>
  <si>
    <t>ｶﾐﾋｶﾞｼﾁｮｳ</t>
  </si>
  <si>
    <t>上東町</t>
  </si>
  <si>
    <t>ｶﾝﾏﾁ</t>
  </si>
  <si>
    <t>上町</t>
  </si>
  <si>
    <t>ｷﾀﾊﾗﾁｮｳ</t>
  </si>
  <si>
    <t>北原町</t>
  </si>
  <si>
    <t>ｸﾎﾞﾊﾞﾙﾁｮｳ</t>
  </si>
  <si>
    <t>久保原町</t>
  </si>
  <si>
    <t>ｸﾗﾊﾗﾁｮｳ</t>
  </si>
  <si>
    <t>蔵原町</t>
  </si>
  <si>
    <t>ｺｵﾘﾓﾄ</t>
  </si>
  <si>
    <t>郡元</t>
  </si>
  <si>
    <t>ｺｵﾘﾓﾄﾁｮｳ</t>
  </si>
  <si>
    <t>郡元町</t>
  </si>
  <si>
    <t>ｺﾞｼﾞｯﾁｮｳ</t>
  </si>
  <si>
    <t>五十町</t>
  </si>
  <si>
    <t>ｺﾏﾂﾊﾞﾗﾁｮｳ</t>
  </si>
  <si>
    <t>小松原町</t>
  </si>
  <si>
    <t>ｻｶｴﾏﾁ</t>
  </si>
  <si>
    <t>栄町</t>
  </si>
  <si>
    <t>ｼﾋﾞﾀﾁｮｳ</t>
  </si>
  <si>
    <t>志比田町</t>
  </si>
  <si>
    <t>ｼﾓｶﾜﾋｶﾞｼ</t>
  </si>
  <si>
    <t>下川東</t>
  </si>
  <si>
    <t>ｼﾓｽﾞﾙﾁｮｳ</t>
  </si>
  <si>
    <t>下水流町</t>
  </si>
  <si>
    <t>ｼﾓﾅｶﾞｴﾁｮｳ</t>
  </si>
  <si>
    <t>下長飯町</t>
  </si>
  <si>
    <t>ｼｮｳﾅｲﾁｮｳ</t>
  </si>
  <si>
    <t>庄内町</t>
  </si>
  <si>
    <t>ｼﾞﾝﾉﾔﾏﾁｮｳ</t>
  </si>
  <si>
    <t>神之山町</t>
  </si>
  <si>
    <t>ｾｷﾉｵﾁｮｳ</t>
  </si>
  <si>
    <t>関之尾町</t>
  </si>
  <si>
    <t>ｾﾝﾁｮｳ</t>
  </si>
  <si>
    <t>千町</t>
  </si>
  <si>
    <t>ﾀｶｵ</t>
  </si>
  <si>
    <t>鷹尾</t>
  </si>
  <si>
    <t>ﾀｶｷﾞﾁｮｳ</t>
  </si>
  <si>
    <t>高木町</t>
  </si>
  <si>
    <t>ﾀｶｻﾞｷﾁｮｳｴﾋﾗ</t>
  </si>
  <si>
    <t>高崎町江平</t>
  </si>
  <si>
    <t>ﾀｶｻﾞｷﾁｮｳｵｵﾑﾀ</t>
  </si>
  <si>
    <t>高崎町大牟田</t>
  </si>
  <si>
    <t>ﾀｶｻﾞｷﾁｮｳﾂﾏｷﾞﾘｼﾏ</t>
  </si>
  <si>
    <t>高崎町東霧島</t>
  </si>
  <si>
    <t>ﾀｶｻﾞｷﾁｮｳﾅﾜｾﾞ</t>
  </si>
  <si>
    <t>高崎町縄瀬</t>
  </si>
  <si>
    <t>ﾀｶｻﾞｷﾁｮｳﾌｴﾐｽﾞ</t>
  </si>
  <si>
    <t>高崎町笛水</t>
  </si>
  <si>
    <t>ﾀｶｻﾞｷﾁｮｳﾏｴﾀﾞ</t>
  </si>
  <si>
    <t>高崎町前田</t>
  </si>
  <si>
    <t>ﾀｶｼﾞｮｳﾁｮｳｱﾘﾐｽﾞ</t>
  </si>
  <si>
    <t>高城町有水</t>
  </si>
  <si>
    <t>ﾀｶｼﾞｮｳﾁｮｳｲｼﾔﾏ</t>
  </si>
  <si>
    <t>高城町石山</t>
  </si>
  <si>
    <t>ﾀｶｼﾞｮｳﾁｮｳｵｵｲﾃﾞ</t>
  </si>
  <si>
    <t>高城町大井手</t>
  </si>
  <si>
    <t>ﾀｶｼﾞｮｳﾁｮｳｻｸﾗｷﾞ</t>
  </si>
  <si>
    <t>高城町桜木</t>
  </si>
  <si>
    <t>ﾀｶｼﾞｮｳﾁｮｳｼｶ</t>
  </si>
  <si>
    <t>高城町四家</t>
  </si>
  <si>
    <t>ﾀｶｼﾞｮｳﾁｮｳﾀｶｼﾞｮｳ</t>
  </si>
  <si>
    <t>高城町高城</t>
  </si>
  <si>
    <t>ﾀｶｼﾞｮｳﾁｮｳﾎﾏﾝﾎﾞｳ</t>
  </si>
  <si>
    <t>高城町穂満坊</t>
  </si>
  <si>
    <t>ﾀｶﾉﾁｮｳ</t>
  </si>
  <si>
    <t>高野町</t>
  </si>
  <si>
    <t>ﾀﾃﾉﾁｮｳ</t>
  </si>
  <si>
    <t>立野町</t>
  </si>
  <si>
    <t>ﾀﾛﾎﾞｳﾁｮｳ</t>
  </si>
  <si>
    <t>太郎坊町</t>
  </si>
  <si>
    <t>ﾂﾏｶﾞｵｶﾁｮｳ</t>
  </si>
  <si>
    <t>妻ケ丘町</t>
  </si>
  <si>
    <t>ﾃﾝｼﾞﾝﾁｮｳ</t>
  </si>
  <si>
    <t>天神町</t>
  </si>
  <si>
    <t>ﾄｼﾐﾁｮｳ</t>
  </si>
  <si>
    <t>年見町</t>
  </si>
  <si>
    <t>ﾄﾎｸﾁｮｳ</t>
  </si>
  <si>
    <t>都北町</t>
  </si>
  <si>
    <t>ﾄﾖﾐﾂﾁｮｳ</t>
  </si>
  <si>
    <t>豊満町</t>
  </si>
  <si>
    <t>ﾅｶﾊﾗﾁｮｳ</t>
  </si>
  <si>
    <t>中原町</t>
  </si>
  <si>
    <t>ﾅｶﾏﾁ</t>
  </si>
  <si>
    <t>中町</t>
  </si>
  <si>
    <t>ﾅﾂｵﾁｮｳ</t>
  </si>
  <si>
    <t>夏尾町</t>
  </si>
  <si>
    <t>ﾆｼﾏﾁ</t>
  </si>
  <si>
    <t>西町</t>
  </si>
  <si>
    <t>ﾉﾉﾐﾀﾆﾁｮｳ</t>
  </si>
  <si>
    <t>野々美谷町</t>
  </si>
  <si>
    <t>ﾊﾁﾏﾝﾁｮｳ</t>
  </si>
  <si>
    <t>八幡町</t>
  </si>
  <si>
    <t>ﾊﾅｸﾞﾘﾁｮｳ</t>
  </si>
  <si>
    <t>花繰町</t>
  </si>
  <si>
    <t>ﾊﾔｽｽﾞﾁｮｳ</t>
  </si>
  <si>
    <t>早鈴町</t>
  </si>
  <si>
    <t>ﾊﾔﾐｽﾞﾁｮｳ</t>
  </si>
  <si>
    <t>早水町</t>
  </si>
  <si>
    <t>ﾋｶﾞｼﾏﾁ</t>
  </si>
  <si>
    <t>東町</t>
  </si>
  <si>
    <t>ﾋﾒｷﾞﾁｮｳ</t>
  </si>
  <si>
    <t>姫城町</t>
  </si>
  <si>
    <t>ﾋﾗｴﾁｮｳ</t>
  </si>
  <si>
    <t>平江町</t>
  </si>
  <si>
    <t>ﾋﾗﾂｶﾁｮｳ</t>
  </si>
  <si>
    <t>平塚町</t>
  </si>
  <si>
    <t>ﾋﾛﾊﾗﾁｮｳ</t>
  </si>
  <si>
    <t>広原町</t>
  </si>
  <si>
    <t>ﾏｴﾀﾞﾁｮｳ</t>
  </si>
  <si>
    <t>前田町</t>
  </si>
  <si>
    <t>ﾏﾂﾓﾄﾁｮｳ</t>
  </si>
  <si>
    <t>松元町</t>
  </si>
  <si>
    <t>ﾏﾙﾀﾆﾁｮｳ</t>
  </si>
  <si>
    <t>丸谷町</t>
  </si>
  <si>
    <t>ﾐｲｹﾁｮｳ</t>
  </si>
  <si>
    <t>御池町</t>
  </si>
  <si>
    <t>ﾐｶﾜﾁｮｳ</t>
  </si>
  <si>
    <t>美川町</t>
  </si>
  <si>
    <t>ﾐﾅﾐﾀｶｵﾁｮｳ</t>
  </si>
  <si>
    <t>南鷹尾町</t>
  </si>
  <si>
    <t>ﾐﾅﾐﾖｺｲﾁﾁｮｳ</t>
  </si>
  <si>
    <t>南横市町</t>
  </si>
  <si>
    <t>ﾐﾉﾊﾞﾙﾁｮｳ</t>
  </si>
  <si>
    <t>蓑原町</t>
  </si>
  <si>
    <t>ﾐﾔｺｼﾞﾏﾁｮｳ</t>
  </si>
  <si>
    <t>都島町</t>
  </si>
  <si>
    <t>ﾐﾔｺﾊﾞﾙﾁｮｳ</t>
  </si>
  <si>
    <t>都原町</t>
  </si>
  <si>
    <t>ﾐﾔﾏﾙﾁｮｳ</t>
  </si>
  <si>
    <t>宮丸町</t>
  </si>
  <si>
    <t>ﾑﾀﾁｮｳ</t>
  </si>
  <si>
    <t>牟田町</t>
  </si>
  <si>
    <t>ﾔｽﾋｻﾁｮｳ</t>
  </si>
  <si>
    <t>安久町</t>
  </si>
  <si>
    <t>ﾔﾏﾀﾞﾁｮｳﾅｶｷﾞﾘｼﾏ</t>
  </si>
  <si>
    <t>山田町中霧島</t>
  </si>
  <si>
    <t>ﾔﾏﾀﾞﾁｮｳﾔﾏﾀﾞ</t>
  </si>
  <si>
    <t>山田町山田</t>
  </si>
  <si>
    <t>ﾔﾏﾉｸﾁﾁｮｳﾄﾐﾖｼ</t>
  </si>
  <si>
    <t>山之口町富吉</t>
  </si>
  <si>
    <t>ﾔﾏﾉｸﾁﾁｮｳﾊﾅﾉｷ</t>
  </si>
  <si>
    <t>山之口町花木</t>
  </si>
  <si>
    <t>ﾔﾏﾉｸﾁﾁｮｳﾔﾏﾉｸﾁ(ｶﾐﾋﾗﾉ､ﾅｶﾀ)</t>
  </si>
  <si>
    <t>山之口町山之口（上平野、仲田）</t>
  </si>
  <si>
    <t>ﾔﾏﾉｸﾁﾁｮｳﾔﾏﾉｸﾁ(ｿﾉﾀ)</t>
  </si>
  <si>
    <t>山之口町山之口（その他）</t>
  </si>
  <si>
    <t>ﾖｺｲﾁﾁｮｳ</t>
  </si>
  <si>
    <t>横市町</t>
  </si>
  <si>
    <t>ﾖｼｵﾁｮｳ</t>
  </si>
  <si>
    <t>吉尾町</t>
  </si>
  <si>
    <t>ﾖｼﾉﾓﾄﾁｮｳ</t>
  </si>
  <si>
    <t>吉之元町</t>
  </si>
  <si>
    <t>ﾜｶﾊﾞﾁｮｳ</t>
  </si>
  <si>
    <t>若葉町</t>
  </si>
  <si>
    <t>ﾉﾍﾞｵｶｼ</t>
  </si>
  <si>
    <t>延岡市</t>
  </si>
  <si>
    <t>ｱｶﾐｽﾞﾏﾁ</t>
  </si>
  <si>
    <t>赤水町</t>
  </si>
  <si>
    <t>ｱｶﾞﾀﾏﾁ</t>
  </si>
  <si>
    <t>安賀多町</t>
  </si>
  <si>
    <t>ｱｻﾋｶﾞｵｶ</t>
  </si>
  <si>
    <t>旭ケ丘</t>
  </si>
  <si>
    <t>ｱｻﾋﾏﾁ</t>
  </si>
  <si>
    <t>旭町</t>
  </si>
  <si>
    <t>ｱﾀｺﾞﾏﾁ</t>
  </si>
  <si>
    <t>愛宕町</t>
  </si>
  <si>
    <t>ｱﾀｺﾞﾔﾏ</t>
  </si>
  <si>
    <t>愛宕山</t>
  </si>
  <si>
    <t>ｱﾓﾘﾏﾁ</t>
  </si>
  <si>
    <t>天下町</t>
  </si>
  <si>
    <t>ｱﾜﾉﾐｮｳﾏﾁ</t>
  </si>
  <si>
    <t>粟野名町</t>
  </si>
  <si>
    <t>ｲｶﾞﾀﾞﾏﾁ</t>
  </si>
  <si>
    <t>伊形町</t>
  </si>
  <si>
    <t>ｲｼﾀﾞﾏﾁ</t>
  </si>
  <si>
    <t>石田町</t>
  </si>
  <si>
    <t>ｲﾃﾞｸﾞﾁﾏﾁ</t>
  </si>
  <si>
    <t>出口町</t>
  </si>
  <si>
    <t>ｲﾃﾞｷﾀ</t>
  </si>
  <si>
    <t>出北</t>
  </si>
  <si>
    <t>ｲﾅﾊﾞｻﾞｷﾏﾁ</t>
  </si>
  <si>
    <t>稲葉崎町</t>
  </si>
  <si>
    <t>ｳﾗｼﾛﾏﾁ</t>
  </si>
  <si>
    <t>浦城町</t>
  </si>
  <si>
    <t>ｳﾜﾀﾞﾏﾁ</t>
  </si>
  <si>
    <t>宇和田町</t>
  </si>
  <si>
    <t>ｴﾋﾞｽﾏﾁ</t>
  </si>
  <si>
    <t>恵比須町</t>
  </si>
  <si>
    <t>ｵｲｳﾁﾏﾁ</t>
  </si>
  <si>
    <t>追内町</t>
  </si>
  <si>
    <t>ｵｵｶｲﾏﾁ</t>
  </si>
  <si>
    <t>大峡町</t>
  </si>
  <si>
    <t>ｵｵｶﾄﾞﾏﾁ</t>
  </si>
  <si>
    <t>大門町</t>
  </si>
  <si>
    <t>ｵｵｾﾏﾁ</t>
  </si>
  <si>
    <t>大瀬町</t>
  </si>
  <si>
    <t>ｵｵﾀﾞｹﾏﾁ</t>
  </si>
  <si>
    <t>大武町</t>
  </si>
  <si>
    <t>ｵｵﾇｷﾏﾁ</t>
  </si>
  <si>
    <t>大貫町</t>
  </si>
  <si>
    <t>ｵｵﾉﾏﾁ</t>
  </si>
  <si>
    <t>大野町</t>
  </si>
  <si>
    <t>ｵｶﾄﾐﾏﾁ</t>
  </si>
  <si>
    <t>岡富町</t>
  </si>
  <si>
    <t>ｵｶﾄﾐﾔﾏ</t>
  </si>
  <si>
    <t>岡富山</t>
  </si>
  <si>
    <t>ｵｶﾓﾄﾏﾁ</t>
  </si>
  <si>
    <t>岡元町</t>
  </si>
  <si>
    <t>ｵｷﾀﾏﾁ</t>
  </si>
  <si>
    <t>沖田町</t>
  </si>
  <si>
    <t>ｵｻﾞｷﾏﾁ</t>
  </si>
  <si>
    <t>尾崎町</t>
  </si>
  <si>
    <t>ｵﾛｼﾎﾝﾏﾁ</t>
  </si>
  <si>
    <t>卸本町</t>
  </si>
  <si>
    <t>ｶｲﾉﾊﾀﾏﾁ</t>
  </si>
  <si>
    <t>貝の畑町</t>
  </si>
  <si>
    <t>ｶｶﾞｾﾏﾁ</t>
  </si>
  <si>
    <t>鹿狩瀬町</t>
  </si>
  <si>
    <t>ｶｼﾔﾏﾏﾁ</t>
  </si>
  <si>
    <t>樫山町</t>
  </si>
  <si>
    <t>ｶｼｮｳｼﾞ</t>
  </si>
  <si>
    <t>鹿小路</t>
  </si>
  <si>
    <t>ｶｽｶﾞﾏﾁ</t>
  </si>
  <si>
    <t>春日町</t>
  </si>
  <si>
    <t>ｶﾀﾀﾏﾁ</t>
  </si>
  <si>
    <t>片田町</t>
  </si>
  <si>
    <t>ｶﾏｴｸﾞﾁﾏﾁ</t>
  </si>
  <si>
    <t>構口町</t>
  </si>
  <si>
    <t>ｶﾐｲｶﾞﾀﾞﾏﾁ</t>
  </si>
  <si>
    <t>上伊形町</t>
  </si>
  <si>
    <t>ｶﾐｵｵｾﾏﾁ</t>
  </si>
  <si>
    <t>上大瀬町</t>
  </si>
  <si>
    <t>ｶﾐﾐﾜﾏﾁ</t>
  </si>
  <si>
    <t>上三輪町</t>
  </si>
  <si>
    <t>ｶﾜｼﾏﾏﾁ</t>
  </si>
  <si>
    <t>川島町</t>
  </si>
  <si>
    <t>ｶﾜﾗｻｷﾏﾁ</t>
  </si>
  <si>
    <t>川原崎町</t>
  </si>
  <si>
    <t>ｷﾞｵﾝﾏﾁ</t>
  </si>
  <si>
    <t>祗園町</t>
  </si>
  <si>
    <t>ｷﾀｳﾗﾏﾁｲﾁﾌﾞﾘ</t>
  </si>
  <si>
    <t>北浦町市振</t>
  </si>
  <si>
    <t>ｷﾀｳﾗﾏﾁﾌﾙｴ</t>
  </si>
  <si>
    <t>北浦町古江</t>
  </si>
  <si>
    <t>ｷﾀｳﾗﾏﾁﾐｶﾜｳﾁ</t>
  </si>
  <si>
    <t>北浦町三川内</t>
  </si>
  <si>
    <t>ｷﾀｳﾗﾏﾁﾐﾔﾉｳﾗ</t>
  </si>
  <si>
    <t>北浦町宮野浦</t>
  </si>
  <si>
    <t>ｷﾀｶﾀﾏﾁｲﾀｶﾐ</t>
  </si>
  <si>
    <t>北方町板上</t>
  </si>
  <si>
    <t>ｷﾀｶﾀﾏﾁｲﾀｼﾓ</t>
  </si>
  <si>
    <t>北方町板下</t>
  </si>
  <si>
    <t>ｷﾀｶﾀﾏﾁｳｿｺﾞｴ</t>
  </si>
  <si>
    <t>北方町うそ越</t>
  </si>
  <si>
    <t>ｷﾀｶﾀﾏﾁｶｻｼﾀ</t>
  </si>
  <si>
    <t>北方町笠下</t>
  </si>
  <si>
    <t>ｷﾀｶﾀﾏﾁｶﾐｻﾞｷ</t>
  </si>
  <si>
    <t>北方町上崎</t>
  </si>
  <si>
    <t>ｷﾀｶﾀﾏﾁｶﾐｼｼｶﾞﾜ</t>
  </si>
  <si>
    <t>北方町上鹿川</t>
  </si>
  <si>
    <t>ｷﾀｶﾀﾏﾁｶﾜｽﾞﾙ</t>
  </si>
  <si>
    <t>北方町川水流</t>
  </si>
  <si>
    <t>ｷﾀｶﾀﾏﾁｷﾀｸﾎﾞﾔﾏ</t>
  </si>
  <si>
    <t>北方町北久保山</t>
  </si>
  <si>
    <t>ｷﾀｶﾀﾏﾁｸﾗﾀ</t>
  </si>
  <si>
    <t>北方町蔵田</t>
  </si>
  <si>
    <t>ｷﾀｶﾀﾏﾁｻﾝｶﾞﾑﾗ</t>
  </si>
  <si>
    <t>北方町三ケ村</t>
  </si>
  <si>
    <t>ｷﾀｶﾀﾏﾁｼｲﾊﾞﾀ</t>
  </si>
  <si>
    <t>北方町椎畑</t>
  </si>
  <si>
    <t>ｷﾀｶﾀﾏﾁｼﾓｼｼｶﾞﾜ</t>
  </si>
  <si>
    <t>北方町下鹿川</t>
  </si>
  <si>
    <t>ｷﾀｶﾀﾏﾁｽｹﾞﾊﾞﾙ</t>
  </si>
  <si>
    <t>北方町菅原</t>
  </si>
  <si>
    <t>ｷﾀｶﾀﾏﾁｿｷ</t>
  </si>
  <si>
    <t>北方町曽木</t>
  </si>
  <si>
    <t>ｷﾀｶﾀﾏﾁﾀｷｼﾀ</t>
  </si>
  <si>
    <t>北方町滝下</t>
  </si>
  <si>
    <t>ｷﾀｶﾀﾏﾁﾂﾉﾀﾞ</t>
  </si>
  <si>
    <t>北方町角田</t>
  </si>
  <si>
    <t>ｷﾀｶﾀﾏﾁﾊﾔｶﾐ</t>
  </si>
  <si>
    <t>北方町早上</t>
  </si>
  <si>
    <t>ｷﾀｶﾀﾏﾁﾊﾔﾅｶ</t>
  </si>
  <si>
    <t>北方町早中</t>
  </si>
  <si>
    <t>ｷﾀｶﾀﾏﾁﾊﾔﾋﾄ</t>
  </si>
  <si>
    <t>北方町早日渡</t>
  </si>
  <si>
    <t>ｷﾀｶﾀﾏﾁﾋﾋﾞﾗ</t>
  </si>
  <si>
    <t>北方町日平</t>
  </si>
  <si>
    <t>ｷﾀｶﾀﾏﾁﾌｼﾞﾉｷ</t>
  </si>
  <si>
    <t>北方町藤の木</t>
  </si>
  <si>
    <t>ｷﾀｶﾀﾏﾁﾌﾀﾏﾀ</t>
  </si>
  <si>
    <t>北方町二股</t>
  </si>
  <si>
    <t>ｷﾀｶﾀﾏﾁﾏｷﾐﾈ</t>
  </si>
  <si>
    <t>北方町槇峰</t>
  </si>
  <si>
    <t>ｷﾀｶﾀﾏﾁﾐﾅﾐｸﾎﾞﾔﾏ</t>
  </si>
  <si>
    <t>北方町南久保山</t>
  </si>
  <si>
    <t>ｷﾀｶﾀﾏﾁﾐﾐﾁ</t>
  </si>
  <si>
    <t>北方町美々地</t>
  </si>
  <si>
    <t>ｷﾀｶﾀﾏﾁﾔｶｲ</t>
  </si>
  <si>
    <t>北方町八峡</t>
  </si>
  <si>
    <t>ｷﾀｶﾞﾜﾏﾁｶﾜﾁﾐｮｳ(ﾎｳﾘｶﾞﾜ)</t>
  </si>
  <si>
    <t>北川町川内名（祝子川）</t>
  </si>
  <si>
    <t>ｷﾀｶﾞﾜﾏﾁｶﾜﾁﾐｮｳ(ｿﾉﾀ)</t>
  </si>
  <si>
    <t>北川町川内名（その他）</t>
  </si>
  <si>
    <t>ｷﾀｶﾞﾜﾏﾁﾅｶﾞｲ</t>
  </si>
  <si>
    <t>北川町長井</t>
  </si>
  <si>
    <t>ｷﾀｺｳｼﾞ</t>
  </si>
  <si>
    <t>北小路</t>
  </si>
  <si>
    <t>ｷﾀｼﾝｺｳｼﾞ</t>
  </si>
  <si>
    <t>北新小路</t>
  </si>
  <si>
    <t>ｷﾀﾋﾄﾂｶﾞｵｶ</t>
  </si>
  <si>
    <t>北一ケ岡</t>
  </si>
  <si>
    <t>ｷﾀﾏﾁ</t>
  </si>
  <si>
    <t>北町</t>
  </si>
  <si>
    <t>ｷｮｳｴｲﾏﾁ</t>
  </si>
  <si>
    <t>共栄町</t>
  </si>
  <si>
    <t>ｸｼﾂﾏﾁ</t>
  </si>
  <si>
    <t>櫛津町</t>
  </si>
  <si>
    <t>ｸﾏﾉｴﾏﾁ</t>
  </si>
  <si>
    <t>熊野江町</t>
  </si>
  <si>
    <t>ｸﾜﾋﾗﾏﾁ</t>
  </si>
  <si>
    <t>桑平町</t>
  </si>
  <si>
    <t>ｺｳﾍﾞﾏﾁ</t>
  </si>
  <si>
    <t>神戸町</t>
  </si>
  <si>
    <t>ｺｶﾞﾜﾏﾁ</t>
  </si>
  <si>
    <t>小川町</t>
  </si>
  <si>
    <t>ｺﾉﾏﾁ</t>
  </si>
  <si>
    <t>小野町</t>
  </si>
  <si>
    <t>ｺﾐﾈﾏﾁ</t>
  </si>
  <si>
    <t>小峰町</t>
  </si>
  <si>
    <t>ｺﾝﾔﾏﾁ</t>
  </si>
  <si>
    <t>紺屋町</t>
  </si>
  <si>
    <t>ｻｲｺｳｼﾞ</t>
  </si>
  <si>
    <t>西小路</t>
  </si>
  <si>
    <t>ｻｲﾜｲﾏﾁ</t>
  </si>
  <si>
    <t>幸町</t>
  </si>
  <si>
    <t>ｻｸﾗｶﾞｵｶ</t>
  </si>
  <si>
    <t>桜ケ丘</t>
  </si>
  <si>
    <t>ｻｸﾗｺｳｼﾞ</t>
  </si>
  <si>
    <t>桜小路</t>
  </si>
  <si>
    <t>ｻｸﾗｿﾞﾉﾏﾁ</t>
  </si>
  <si>
    <t>桜園町</t>
  </si>
  <si>
    <t>ｻｼｷﾉﾏﾁ</t>
  </si>
  <si>
    <t>差木野町</t>
  </si>
  <si>
    <t>ｻﾉﾏﾁ</t>
  </si>
  <si>
    <t>佐野町</t>
  </si>
  <si>
    <t>ｼｵﾊﾏﾏﾁ</t>
  </si>
  <si>
    <t>塩浜町</t>
  </si>
  <si>
    <t>ｼﾏｳﾗﾏﾁ</t>
  </si>
  <si>
    <t>島浦町</t>
  </si>
  <si>
    <t>ｼﾓｲｶﾞﾀﾞﾏﾁ</t>
  </si>
  <si>
    <t>下伊形町</t>
  </si>
  <si>
    <t>ｼﾓﾐﾜﾏﾁ</t>
  </si>
  <si>
    <t>下三輪町</t>
  </si>
  <si>
    <t>ｼｮｳﾜﾏﾁ</t>
  </si>
  <si>
    <t>ｼﾛｲｼﾏﾁ</t>
  </si>
  <si>
    <t>白石町</t>
  </si>
  <si>
    <t>ｼﾝｺｳｼﾞ</t>
  </si>
  <si>
    <t>新小路</t>
  </si>
  <si>
    <t>ｼﾝﾊﾏﾏﾁ</t>
  </si>
  <si>
    <t>新浜町</t>
  </si>
  <si>
    <t>ｼﾝﾏﾁ</t>
  </si>
  <si>
    <t>新町</t>
  </si>
  <si>
    <t>ｽｻﾏﾁ</t>
  </si>
  <si>
    <t>須佐町</t>
  </si>
  <si>
    <t>ｽｻﾞｷﾏﾁ</t>
  </si>
  <si>
    <t>須崎町</t>
  </si>
  <si>
    <t>ｽﾐｴﾏﾁ</t>
  </si>
  <si>
    <t>須美江町</t>
  </si>
  <si>
    <t>ｾﾉｸﾁﾏﾁ</t>
  </si>
  <si>
    <t>瀬之口町</t>
  </si>
  <si>
    <t>ｿｳﾘｮｳﾏﾁ</t>
  </si>
  <si>
    <t>惣領町</t>
  </si>
  <si>
    <t>ﾀｲﾅﾏﾁ</t>
  </si>
  <si>
    <t>鯛名町</t>
  </si>
  <si>
    <t>ﾀｶﾉﾏﾁ</t>
  </si>
  <si>
    <t>ﾀﾞﾃﾏﾁ</t>
  </si>
  <si>
    <t>伊達町</t>
  </si>
  <si>
    <t>ﾂﾈﾄﾐﾏﾁ</t>
  </si>
  <si>
    <t>恒富町</t>
  </si>
  <si>
    <t>ﾂﾙｶﾞｵｶ</t>
  </si>
  <si>
    <t>鶴ケ丘</t>
  </si>
  <si>
    <t>ﾃﾝｼﾞﾝｺｳｼﾞ</t>
  </si>
  <si>
    <t>天神小路</t>
  </si>
  <si>
    <t>ﾄｳﾐﾏﾁ</t>
  </si>
  <si>
    <t>東海町</t>
  </si>
  <si>
    <t>ﾄﾄﾛﾏﾁ</t>
  </si>
  <si>
    <t>土々呂町</t>
  </si>
  <si>
    <t>ﾄﾐﾔﾏﾏﾁ</t>
  </si>
  <si>
    <t>富美山町</t>
  </si>
  <si>
    <t>ﾅｶｶﾞﾜﾗﾏﾁ</t>
  </si>
  <si>
    <t>中川原町</t>
  </si>
  <si>
    <t>ﾅｶｼﾏﾏﾁ</t>
  </si>
  <si>
    <t>中島町</t>
  </si>
  <si>
    <t>ﾅｶﾉｾﾁｮｳ</t>
  </si>
  <si>
    <t>中の瀬町</t>
  </si>
  <si>
    <t>ﾅｶﾐﾜﾏﾁ</t>
  </si>
  <si>
    <t>中三輪町</t>
  </si>
  <si>
    <t>ﾅｶﾞｲｹﾏﾁ</t>
  </si>
  <si>
    <t>永池町</t>
  </si>
  <si>
    <t>ﾅｶﾞﾊﾏﾏﾁ</t>
  </si>
  <si>
    <t>長浜町</t>
  </si>
  <si>
    <t>ﾅﾂﾀﾏﾁ</t>
  </si>
  <si>
    <t>夏田町</t>
  </si>
  <si>
    <t>ﾆｼｼﾅﾏﾁ</t>
  </si>
  <si>
    <t>西階町</t>
  </si>
  <si>
    <t>ﾉｼﾞﾏﾁ</t>
  </si>
  <si>
    <t>野地町</t>
  </si>
  <si>
    <t>ﾉﾀ</t>
  </si>
  <si>
    <t>野田</t>
  </si>
  <si>
    <t>ﾉﾀﾏﾁ</t>
  </si>
  <si>
    <t>野田町</t>
  </si>
  <si>
    <t>ﾊｷﾞﾏﾁ</t>
  </si>
  <si>
    <t>萩町</t>
  </si>
  <si>
    <t>ﾊﾞｸﾛｳﾏﾁ</t>
  </si>
  <si>
    <t>博労町</t>
  </si>
  <si>
    <t>ﾊﾏｺﾞ</t>
  </si>
  <si>
    <t>浜砂</t>
  </si>
  <si>
    <t>ﾊﾏﾏﾁ</t>
  </si>
  <si>
    <t>浜町</t>
  </si>
  <si>
    <t>ﾋｶﾞｼﾊﾏｺﾞﾏﾁ</t>
  </si>
  <si>
    <t>東浜砂町</t>
  </si>
  <si>
    <t>ﾋｶﾞｼﾎﾝｺｳｼﾞ</t>
  </si>
  <si>
    <t>東本小路</t>
  </si>
  <si>
    <t>ﾋﾉﾃﾞﾏﾁ</t>
  </si>
  <si>
    <t>日の出町</t>
  </si>
  <si>
    <t>ﾋﾞｭｳﾏﾁ</t>
  </si>
  <si>
    <t>ﾋﾗﾀﾏﾁ</t>
  </si>
  <si>
    <t>平田町</t>
  </si>
  <si>
    <t>ﾋﾗﾊﾞﾙﾏﾁ</t>
  </si>
  <si>
    <t>平原町</t>
  </si>
  <si>
    <t>ﾌﾀﾂｼﾏﾏﾁ</t>
  </si>
  <si>
    <t>二ツ島町</t>
  </si>
  <si>
    <t>ﾌﾅｸﾞﾗﾏﾁ</t>
  </si>
  <si>
    <t>船倉町</t>
  </si>
  <si>
    <t>ﾌﾙｶﾜﾏﾁ</t>
  </si>
  <si>
    <t>古川町</t>
  </si>
  <si>
    <t>ﾌﾙｼﾛﾏﾁ</t>
  </si>
  <si>
    <t>ﾎｳｻﾞｲﾏﾁ</t>
  </si>
  <si>
    <t>方財町</t>
  </si>
  <si>
    <t>ﾎｳﾘﾏﾁ</t>
  </si>
  <si>
    <t>祝子町</t>
  </si>
  <si>
    <t>ﾎｿﾐﾏﾁ</t>
  </si>
  <si>
    <t>細見町</t>
  </si>
  <si>
    <t>ﾎﾝｺｳｼﾞ</t>
  </si>
  <si>
    <t>本小路</t>
  </si>
  <si>
    <t>ﾎﾝﾏﾁ</t>
  </si>
  <si>
    <t>本町</t>
  </si>
  <si>
    <t>ﾏｲﾉﾏﾁ</t>
  </si>
  <si>
    <t>舞野町</t>
  </si>
  <si>
    <t>ﾏｷﾏﾁ</t>
  </si>
  <si>
    <t>牧町</t>
  </si>
  <si>
    <t>ﾏﾂﾊﾞﾗﾏﾁ</t>
  </si>
  <si>
    <t>松原町</t>
  </si>
  <si>
    <t>ﾏﾂﾔﾏﾏﾁ</t>
  </si>
  <si>
    <t>松山町</t>
  </si>
  <si>
    <t>ﾐｽﾏﾁ</t>
  </si>
  <si>
    <t>三須町</t>
  </si>
  <si>
    <t>ﾐｽﾞｼﾘﾏﾁ</t>
  </si>
  <si>
    <t>水尻町</t>
  </si>
  <si>
    <t>ﾐﾂｾﾞﾏﾁ</t>
  </si>
  <si>
    <t>三ツ瀬町</t>
  </si>
  <si>
    <t>ﾐﾄﾞﾘｶﾞｵｶ</t>
  </si>
  <si>
    <t>緑ケ丘</t>
  </si>
  <si>
    <t>ﾐﾅﾐﾋﾄﾂｶﾞｵｶ</t>
  </si>
  <si>
    <t>南一ケ岡</t>
  </si>
  <si>
    <t>ﾐﾔﾅｶﾞﾏﾁ</t>
  </si>
  <si>
    <t>宮長町</t>
  </si>
  <si>
    <t>ﾐｮｳｹﾝﾏﾁ</t>
  </si>
  <si>
    <t>妙見町</t>
  </si>
  <si>
    <t>ﾐｮｳﾏﾁ</t>
  </si>
  <si>
    <t>妙町</t>
  </si>
  <si>
    <t>ﾑｶﾊﾞｷﾏﾁ</t>
  </si>
  <si>
    <t>行縢町</t>
  </si>
  <si>
    <t>ﾑｼｶﾏﾁ</t>
  </si>
  <si>
    <t>無鹿町</t>
  </si>
  <si>
    <t>ﾔｽｲﾏﾁ</t>
  </si>
  <si>
    <t>安井町</t>
  </si>
  <si>
    <t>ﾔﾅｻﾞﾜﾏﾁ</t>
  </si>
  <si>
    <t>柳沢町</t>
  </si>
  <si>
    <t>ﾔﾏｼﾀﾏﾁ</t>
  </si>
  <si>
    <t>山下町</t>
  </si>
  <si>
    <t>ﾔﾏﾂｷﾏﾁ</t>
  </si>
  <si>
    <t>山月町</t>
  </si>
  <si>
    <t>ﾕｳｷﾞﾏﾁ</t>
  </si>
  <si>
    <t>柚木町</t>
  </si>
  <si>
    <t>ﾕﾉｷﾀﾞﾏﾁ</t>
  </si>
  <si>
    <t>柚の木田町</t>
  </si>
  <si>
    <t>ﾖｼﾉﾏﾁ</t>
  </si>
  <si>
    <t>吉野町</t>
  </si>
  <si>
    <t>ﾜｶﾊﾞﾏﾁ</t>
  </si>
  <si>
    <t>ﾆﾁﾅﾝｼ</t>
  </si>
  <si>
    <t>日南市</t>
  </si>
  <si>
    <t>ｱｶﾞﾀﾋｶﾞｼ(1-4ﾁｮｳﾒ)</t>
  </si>
  <si>
    <t>吾田東（１～４丁目）</t>
  </si>
  <si>
    <t>ｱｶﾞﾀﾋｶﾞｼ(5-11ﾁｮｳﾒ)</t>
  </si>
  <si>
    <t>吾田東（５～１１丁目）</t>
  </si>
  <si>
    <t>ｱｶﾞﾀﾆｼ</t>
  </si>
  <si>
    <t>吾田西</t>
  </si>
  <si>
    <t>ｱﾌﾞﾗﾂ</t>
  </si>
  <si>
    <t>油津</t>
  </si>
  <si>
    <t>ｲﾀｼﾞｷ</t>
  </si>
  <si>
    <t>板敷</t>
  </si>
  <si>
    <t>ｲﾋﾞｲ</t>
  </si>
  <si>
    <t>伊比井</t>
  </si>
  <si>
    <t>ｲﾜｻｷ</t>
  </si>
  <si>
    <t>岩崎</t>
  </si>
  <si>
    <t>ｳﾒｶﾞﾊﾏ</t>
  </si>
  <si>
    <t>梅ケ浜</t>
  </si>
  <si>
    <t>ｵｵｸﾎﾞ</t>
  </si>
  <si>
    <t>大窪</t>
  </si>
  <si>
    <t>ｵｵﾄﾞｳﾂ</t>
  </si>
  <si>
    <t>大堂津</t>
  </si>
  <si>
    <t>ｵﾄﾋﾒﾁｮｳ</t>
  </si>
  <si>
    <t>乙姫町</t>
  </si>
  <si>
    <t>ｵﾋﾞ</t>
  </si>
  <si>
    <t>飫肥</t>
  </si>
  <si>
    <t>ｶｽｶﾞﾁｮｳ</t>
  </si>
  <si>
    <t>ｶｾﾞﾀﾞ</t>
  </si>
  <si>
    <t>風田</t>
  </si>
  <si>
    <t>ｶﾐｶﾀ</t>
  </si>
  <si>
    <t>上方</t>
  </si>
  <si>
    <t>ｶﾐﾋﾗﾉﾁｮｳ</t>
  </si>
  <si>
    <t>上平野町</t>
  </si>
  <si>
    <t>ｷﾀｺﾞｳﾁｮｳｵｵﾌｼﾞ</t>
  </si>
  <si>
    <t>北郷町大藤</t>
  </si>
  <si>
    <t>ｷﾀｺﾞｳﾁｮｳｷﾀｶﾞﾜﾁ</t>
  </si>
  <si>
    <t>北郷町北河内</t>
  </si>
  <si>
    <t>ｷﾀｺﾞｳﾁｮｳｺﾞｳﾉﾊﾗ</t>
  </si>
  <si>
    <t>北郷町郷之原</t>
  </si>
  <si>
    <t>ｷﾔﾏ</t>
  </si>
  <si>
    <t>木山</t>
  </si>
  <si>
    <t>ｸｽﾊﾞﾙ</t>
  </si>
  <si>
    <t>楠原</t>
  </si>
  <si>
    <t>ｸﾏﾔ</t>
  </si>
  <si>
    <t>隈谷</t>
  </si>
  <si>
    <t>ｹﾖｼﾀﾞ</t>
  </si>
  <si>
    <t>毛吉田</t>
  </si>
  <si>
    <t>ｻﾞｲﾓｸﾁｮｳ</t>
  </si>
  <si>
    <t>材木町</t>
  </si>
  <si>
    <t>ｻｶﾀﾆｺｳ</t>
  </si>
  <si>
    <t>酒谷甲</t>
  </si>
  <si>
    <t>ｻｶﾀﾆｵﾂ</t>
  </si>
  <si>
    <t>酒谷乙</t>
  </si>
  <si>
    <t>ｼｵﾂﾞﾙ</t>
  </si>
  <si>
    <t>塩鶴</t>
  </si>
  <si>
    <t>ｼﾓｶﾀ</t>
  </si>
  <si>
    <t>下方</t>
  </si>
  <si>
    <t>ｾｶﾞｲ</t>
  </si>
  <si>
    <t>瀬貝</t>
  </si>
  <si>
    <t>ｾﾆｼ</t>
  </si>
  <si>
    <t>瀬西</t>
  </si>
  <si>
    <t>ｿﾉﾀﾞ</t>
  </si>
  <si>
    <t>園田</t>
  </si>
  <si>
    <t>ﾂｶﾀﾞｺｳ</t>
  </si>
  <si>
    <t>塚田甲</t>
  </si>
  <si>
    <t>ﾂｶﾀﾞｵﾂ</t>
  </si>
  <si>
    <t>塚田乙</t>
  </si>
  <si>
    <t>ﾃﾝﾌﾟｸ</t>
  </si>
  <si>
    <t>天福</t>
  </si>
  <si>
    <t>ﾄｷﾄｳﾁｮｳ</t>
  </si>
  <si>
    <t>時任町</t>
  </si>
  <si>
    <t>ﾄﾀﾞｶ</t>
  </si>
  <si>
    <t>戸高</t>
  </si>
  <si>
    <t>ﾄﾉﾄｺﾛ</t>
  </si>
  <si>
    <t>殿所</t>
  </si>
  <si>
    <t>ﾅｶﾋﾗﾉ</t>
  </si>
  <si>
    <t>中平野</t>
  </si>
  <si>
    <t>ﾅﾝｺﾞｳﾁｮｳｶﾀｶﾞﾐ</t>
  </si>
  <si>
    <t>南郷町潟上</t>
  </si>
  <si>
    <t>ﾅﾝｺﾞｳﾁｮｳﾀﾆﾉｸﾁ</t>
  </si>
  <si>
    <t>南郷町谷之口</t>
  </si>
  <si>
    <t>ﾅﾝｺﾞｳﾁｮｳﾂﾔﾉ</t>
  </si>
  <si>
    <t>南郷町津屋野</t>
  </si>
  <si>
    <t>ﾅﾝｺﾞｳﾁｮｳﾅｶﾑﾗｺｳ</t>
  </si>
  <si>
    <t>南郷町中村甲</t>
  </si>
  <si>
    <t>ﾅﾝｺﾞｳﾁｮｳﾅｶﾑﾗｵﾂ</t>
  </si>
  <si>
    <t>南郷町中村乙</t>
  </si>
  <si>
    <t>ﾅﾝｺﾞｳﾁｮｳﾆｴﾅﾐ</t>
  </si>
  <si>
    <t>南郷町贄波</t>
  </si>
  <si>
    <t>ﾅﾝｺﾞｳﾁｮｳﾆｼﾏﾁ</t>
  </si>
  <si>
    <t>南郷町西町</t>
  </si>
  <si>
    <t>ﾅﾝｺﾞｳﾁｮｳﾋｶﾞｼﾏﾁ</t>
  </si>
  <si>
    <t>南郷町東町</t>
  </si>
  <si>
    <t>ﾅﾝｺﾞｳﾁｮｳﾐﾅﾐﾏﾁ</t>
  </si>
  <si>
    <t>南郷町南町</t>
  </si>
  <si>
    <t>ﾅﾝｺﾞｳﾁｮｳﾖﾜﾗ</t>
  </si>
  <si>
    <t>南郷町榎原</t>
  </si>
  <si>
    <t>ﾅﾝｺﾞｳﾁｮｳﾖﾜﾗｺｳ</t>
  </si>
  <si>
    <t>南郷町榎原甲</t>
  </si>
  <si>
    <t>ﾅﾝｺﾞｳﾁｮｳﾖﾜﾗｵﾂ</t>
  </si>
  <si>
    <t>南郷町榎原乙</t>
  </si>
  <si>
    <t>ﾅﾝｺﾞｳﾁｮｳﾖﾜﾗﾍｲ</t>
  </si>
  <si>
    <t>南郷町榎原丙</t>
  </si>
  <si>
    <t>ﾅﾝｺﾞｳﾁｮｳﾜｷﾓﾄ</t>
  </si>
  <si>
    <t>南郷町脇本</t>
  </si>
  <si>
    <t>ﾆｼﾍﾞﾝﾌﾞﾝ</t>
  </si>
  <si>
    <t>西弁分</t>
  </si>
  <si>
    <t>ﾊｷﾞﾉﾐﾈ</t>
  </si>
  <si>
    <t>萩之嶺</t>
  </si>
  <si>
    <t>ﾋｶﾞｼﾍﾞﾝﾌﾞﾝｵﾂ</t>
  </si>
  <si>
    <t>東弁分乙</t>
  </si>
  <si>
    <t>ﾋｶﾞｼﾍﾞﾝﾌﾞﾝｺｳ</t>
  </si>
  <si>
    <t>東弁分甲</t>
  </si>
  <si>
    <t>ﾋﾗﾉ</t>
  </si>
  <si>
    <t>平野</t>
  </si>
  <si>
    <t>ﾋﾗﾔﾏ</t>
  </si>
  <si>
    <t>平山</t>
  </si>
  <si>
    <t>ﾌﾄ</t>
  </si>
  <si>
    <t>富土</t>
  </si>
  <si>
    <t>ﾎｼｸﾗ</t>
  </si>
  <si>
    <t>星倉</t>
  </si>
  <si>
    <t>ﾏｽﾔｽ</t>
  </si>
  <si>
    <t>益安</t>
  </si>
  <si>
    <t>ﾏﾂﾅｶﾞ</t>
  </si>
  <si>
    <t>松永</t>
  </si>
  <si>
    <t>ﾐﾔｳﾗ</t>
  </si>
  <si>
    <t>宮浦</t>
  </si>
  <si>
    <t>ﾖｼﾉｶﾀ</t>
  </si>
  <si>
    <t>吉野方</t>
  </si>
  <si>
    <t>ｺﾊﾞﾔｼｼ</t>
  </si>
  <si>
    <t>小林市</t>
  </si>
  <si>
    <t>ｴｷﾐﾅﾐ</t>
  </si>
  <si>
    <t>駅南</t>
  </si>
  <si>
    <t>ｷﾀﾆｼｶﾀ</t>
  </si>
  <si>
    <t>北西方</t>
  </si>
  <si>
    <t>ｽｷｳﾁﾔﾏ</t>
  </si>
  <si>
    <t>須木内山</t>
  </si>
  <si>
    <t>ｽｷｼﾓﾀﾞ</t>
  </si>
  <si>
    <t>須木下田</t>
  </si>
  <si>
    <t>ｽｷﾄﾘﾀﾞﾏﾁ</t>
  </si>
  <si>
    <t>須木鳥田町</t>
  </si>
  <si>
    <t>ｽｷﾅｶﾊﾗ</t>
  </si>
  <si>
    <t>須木中原</t>
  </si>
  <si>
    <t>ｽｷﾅｻｷ</t>
  </si>
  <si>
    <t>須木奈佐木</t>
  </si>
  <si>
    <t>ﾂﾂﾐ</t>
  </si>
  <si>
    <t>堤</t>
  </si>
  <si>
    <t>ﾂﾙｻﾞｺ</t>
  </si>
  <si>
    <t>水流迫</t>
  </si>
  <si>
    <t>ﾉｼﾞﾘﾁｮｳｶﾐﾔ</t>
  </si>
  <si>
    <t>野尻町紙屋</t>
  </si>
  <si>
    <t>ﾉｼﾞﾘﾁｮｳﾋｶﾞｼﾌﾓﾄ</t>
  </si>
  <si>
    <t>野尻町東麓</t>
  </si>
  <si>
    <t>ﾉｼﾞﾘﾁｮｳﾐｶﾉﾔﾏ</t>
  </si>
  <si>
    <t>野尻町三ケ野山</t>
  </si>
  <si>
    <t>ﾋｶﾞｼｶﾀ(5741､5871ﾊﾞﾝﾁ)</t>
  </si>
  <si>
    <t>東方（５７４１、５８７１番地）</t>
  </si>
  <si>
    <t>ﾋｶﾞｼｶﾀ(ｿﾉﾀ)</t>
  </si>
  <si>
    <t>東方（その他）</t>
  </si>
  <si>
    <t>ﾎｿﾉ</t>
  </si>
  <si>
    <t>細野</t>
  </si>
  <si>
    <t>ﾏｶﾞﾀ</t>
  </si>
  <si>
    <t>真方</t>
  </si>
  <si>
    <t>ﾐﾅﾐﾆｼｶﾀ</t>
  </si>
  <si>
    <t>南西方</t>
  </si>
  <si>
    <t>ﾋｭｳｶﾞｼ</t>
  </si>
  <si>
    <t>日向市</t>
  </si>
  <si>
    <t>ｲｾｶﾞﾊﾏ</t>
  </si>
  <si>
    <t>伊勢ケ浜</t>
  </si>
  <si>
    <t>ｳｴﾏﾁ</t>
  </si>
  <si>
    <t>ｴﾗﾁｮｳ</t>
  </si>
  <si>
    <t>江良町</t>
  </si>
  <si>
    <t>ｶｼﾞｷﾁｮｳ</t>
  </si>
  <si>
    <t>梶木町</t>
  </si>
  <si>
    <t>ｶﾒｻﾞｷ</t>
  </si>
  <si>
    <t>亀崎</t>
  </si>
  <si>
    <t>ｶﾒｻﾞｷﾆｼ</t>
  </si>
  <si>
    <t>亀崎西</t>
  </si>
  <si>
    <t>ｶﾒｻﾞｷﾋｶﾞｼ</t>
  </si>
  <si>
    <t>亀崎東</t>
  </si>
  <si>
    <t>ｹﾞｲﾖｳｴﾝ</t>
  </si>
  <si>
    <t>迎洋園</t>
  </si>
  <si>
    <t>ｻﾞｲｺｳｼﾞ</t>
  </si>
  <si>
    <t>財光寺</t>
  </si>
  <si>
    <t>ｻﾞｲｺｳｼﾞｵｳｶﾝﾁｮｳ</t>
  </si>
  <si>
    <t>財光寺往還町</t>
  </si>
  <si>
    <t>ｻﾞｲｺｳｼﾞｵｷﾏﾁ</t>
  </si>
  <si>
    <t>財光寺沖町</t>
  </si>
  <si>
    <t>ｻｲﾜｷ</t>
  </si>
  <si>
    <t>幸脇</t>
  </si>
  <si>
    <t>ｼｵﾐ</t>
  </si>
  <si>
    <t>塩見</t>
  </si>
  <si>
    <t>ｼﾝｾｲﾁｮｳ</t>
  </si>
  <si>
    <t>新生町</t>
  </si>
  <si>
    <t>ｿﾈﾁｮｳ</t>
  </si>
  <si>
    <t>曽根町</t>
  </si>
  <si>
    <t>ﾀｶｻｺﾞﾁｮｳ</t>
  </si>
  <si>
    <t>高砂町</t>
  </si>
  <si>
    <t>ﾀｹｼﾏﾁｮｳ</t>
  </si>
  <si>
    <t>竹島町</t>
  </si>
  <si>
    <t>ﾂﾙﾏﾁ</t>
  </si>
  <si>
    <t>鶴町</t>
  </si>
  <si>
    <t>ﾄｳｺﾞｳﾁｮｳｻｺﾉｳﾁ</t>
  </si>
  <si>
    <t>東郷町迫野内</t>
  </si>
  <si>
    <t>ﾄｳｺﾞｳﾁｮｳｼﾓｻﾝｹﾞ</t>
  </si>
  <si>
    <t>東郷町下三ケ</t>
  </si>
  <si>
    <t>ﾄｳｺﾞｳﾁｮｳﾂﾎﾞﾔ</t>
  </si>
  <si>
    <t>東郷町坪谷</t>
  </si>
  <si>
    <t>ﾄｳｺﾞｳﾁｮｳﾊｴﾊﾞﾙ</t>
  </si>
  <si>
    <t>東郷町八重原</t>
  </si>
  <si>
    <t>ﾄｳｺﾞｳﾁｮｳﾔﾏｹﾞ</t>
  </si>
  <si>
    <t>東郷町山陰</t>
  </si>
  <si>
    <t>ﾄｳｺﾞｳﾁｮｳﾔﾏｹﾞｵﾂ(ﾄﾘｶﾜ)</t>
  </si>
  <si>
    <t>東郷町山陰乙（鳥川）</t>
  </si>
  <si>
    <t>ﾄｳｺﾞｳﾁｮｳﾔﾏｹﾞｵﾂ(ｿﾉﾀ)</t>
  </si>
  <si>
    <t>東郷町山陰乙（その他）</t>
  </si>
  <si>
    <t>ﾄｳｺﾞｳﾁｮｳﾔﾏｹﾞｷ</t>
  </si>
  <si>
    <t>東郷町山陰己</t>
  </si>
  <si>
    <t>ﾄｳｺﾞｳﾁｮｳﾔﾏｹﾞｺｳ</t>
  </si>
  <si>
    <t>東郷町山陰甲</t>
  </si>
  <si>
    <t>東郷町山陰庚</t>
  </si>
  <si>
    <t>ﾄｳｺﾞｳﾁｮｳﾔﾏｹﾞｼﾝ</t>
  </si>
  <si>
    <t>東郷町山陰辛</t>
  </si>
  <si>
    <t>ﾄｳｺﾞｳﾁｮｳﾔﾏｹﾞﾃｲ</t>
  </si>
  <si>
    <t>東郷町山陰丁</t>
  </si>
  <si>
    <t>ﾄｳｺﾞｳﾁｮｳﾔﾏｹﾞﾍｲ</t>
  </si>
  <si>
    <t>東郷町山陰丙</t>
  </si>
  <si>
    <t>ﾄｳｺﾞｳﾁｮｳﾔﾏｹﾞﾎﾞ(513ﾉ1ｲﾅｲ)</t>
  </si>
  <si>
    <t>東郷町山陰戊（５１３の１以内）</t>
  </si>
  <si>
    <t>ﾄｳｺﾞｳﾁｮｳﾔﾏｹﾞﾎﾞ(ｿﾉﾀ)</t>
  </si>
  <si>
    <t>東郷町山陰戊（その他）</t>
  </si>
  <si>
    <t>ﾄﾐﾀｶ</t>
  </si>
  <si>
    <t>富高</t>
  </si>
  <si>
    <t>ﾅｶﾎﾘﾁｮｳ</t>
  </si>
  <si>
    <t>中堀町</t>
  </si>
  <si>
    <t>ﾅｶﾞｴﾁｮｳ</t>
  </si>
  <si>
    <t>永江町</t>
  </si>
  <si>
    <t>ﾊﾙﾊﾗﾁｮｳ</t>
  </si>
  <si>
    <t>春原町</t>
  </si>
  <si>
    <t>ﾋﾁﾔ</t>
  </si>
  <si>
    <t>日知屋</t>
  </si>
  <si>
    <t>ﾋﾁﾔﾌﾙﾀﾁｮｳ</t>
  </si>
  <si>
    <t>日知屋古田町</t>
  </si>
  <si>
    <t>ﾋﾗｲﾜ</t>
  </si>
  <si>
    <t>平岩</t>
  </si>
  <si>
    <t>ﾋﾗﾁｮｳ</t>
  </si>
  <si>
    <t>比良町</t>
  </si>
  <si>
    <t>ﾋﾗﾉﾁｮｳ</t>
  </si>
  <si>
    <t>平野町</t>
  </si>
  <si>
    <t>ﾌﾄﾞｳｼﾞ</t>
  </si>
  <si>
    <t>不動寺</t>
  </si>
  <si>
    <t>ﾌﾅﾊﾞﾁｮｳ</t>
  </si>
  <si>
    <t>船場町</t>
  </si>
  <si>
    <t>ﾎｿｼﾏ</t>
  </si>
  <si>
    <t>細島</t>
  </si>
  <si>
    <t>ﾐﾐﾂﾁｮｳ</t>
  </si>
  <si>
    <t>美々津町</t>
  </si>
  <si>
    <t>ﾐﾔｺﾏﾁ</t>
  </si>
  <si>
    <t>都町</t>
  </si>
  <si>
    <t>ﾑｶｴﾁｮｳ</t>
  </si>
  <si>
    <t>向江町</t>
  </si>
  <si>
    <t>ﾔﾏｼﾀﾁｮｳ</t>
  </si>
  <si>
    <t>ﾔﾏﾃﾁｮｳ</t>
  </si>
  <si>
    <t>山手町</t>
  </si>
  <si>
    <t>ｸｼﾏｼ</t>
  </si>
  <si>
    <t>串間市</t>
  </si>
  <si>
    <t>ｱｷﾔﾏ</t>
  </si>
  <si>
    <t>秋山</t>
  </si>
  <si>
    <t>ｲﾁｳｼﾞ</t>
  </si>
  <si>
    <t>一氏</t>
  </si>
  <si>
    <t>ｲﾁｷ</t>
  </si>
  <si>
    <t>市木</t>
  </si>
  <si>
    <t>ｵｵﾉ</t>
  </si>
  <si>
    <t>大納</t>
  </si>
  <si>
    <t>ｵｵﾋﾗ</t>
  </si>
  <si>
    <t>大平</t>
  </si>
  <si>
    <t>ｵｵﾔﾄﾞﾘ</t>
  </si>
  <si>
    <t>大矢取</t>
  </si>
  <si>
    <t>ｷﾀｶﾀ</t>
  </si>
  <si>
    <t>北方</t>
  </si>
  <si>
    <t>ｸｼﾏ</t>
  </si>
  <si>
    <t>串間</t>
  </si>
  <si>
    <t>ｻｷﾀﾞ</t>
  </si>
  <si>
    <t>崎田</t>
  </si>
  <si>
    <t>ﾀｶﾏﾂ</t>
  </si>
  <si>
    <t>高松</t>
  </si>
  <si>
    <t>ﾃﾗｻﾞﾄ</t>
  </si>
  <si>
    <t>寺里</t>
  </si>
  <si>
    <t>ﾄｲ</t>
  </si>
  <si>
    <t>都井</t>
  </si>
  <si>
    <t>ﾅﾙ</t>
  </si>
  <si>
    <t>奈留</t>
  </si>
  <si>
    <t>ﾆｼｶﾀ</t>
  </si>
  <si>
    <t>西方</t>
  </si>
  <si>
    <t>ﾆｼﾊﾏ</t>
  </si>
  <si>
    <t>西浜</t>
  </si>
  <si>
    <t>ﾇｸﾐ</t>
  </si>
  <si>
    <t>奴久見</t>
  </si>
  <si>
    <t>ﾎﾝｼﾞｮｳ</t>
  </si>
  <si>
    <t>本城</t>
  </si>
  <si>
    <t>ﾐﾅﾐｶﾀ</t>
  </si>
  <si>
    <t>南方</t>
  </si>
  <si>
    <t>ｻｲﾄｼ</t>
  </si>
  <si>
    <t>西都市</t>
  </si>
  <si>
    <t>ｱﾗﾀｹ</t>
  </si>
  <si>
    <t>荒武</t>
  </si>
  <si>
    <t>ｱﾘﾖｼﾁｮｳ</t>
  </si>
  <si>
    <t>有吉町</t>
  </si>
  <si>
    <t>ｲﾜﾂﾞﾒ</t>
  </si>
  <si>
    <t>岩爪</t>
  </si>
  <si>
    <t>ｵｶﾄﾞﾐ</t>
  </si>
  <si>
    <t>岡富</t>
  </si>
  <si>
    <t>ｵﾉｻﾞｷ</t>
  </si>
  <si>
    <t>小野崎</t>
  </si>
  <si>
    <t>ｵﾉｻﾞｷﾁｮｳ</t>
  </si>
  <si>
    <t>小野崎町</t>
  </si>
  <si>
    <t>ｵﾊｴ</t>
  </si>
  <si>
    <t>尾八重</t>
  </si>
  <si>
    <t>ｶｾﾞ</t>
  </si>
  <si>
    <t>加勢</t>
  </si>
  <si>
    <t>ｶﾀｳﾁ</t>
  </si>
  <si>
    <t>片内</t>
  </si>
  <si>
    <t>ｶﾉﾀﾞ</t>
  </si>
  <si>
    <t>鹿野田</t>
  </si>
  <si>
    <t>ｶﾐｱｹﾞ</t>
  </si>
  <si>
    <t>上揚</t>
  </si>
  <si>
    <t>ｶﾐｻﾝｻﾞｲ</t>
  </si>
  <si>
    <t>上三財</t>
  </si>
  <si>
    <t>ｶﾐﾏﾁ</t>
  </si>
  <si>
    <t>ｷﾖﾐｽﾞ</t>
  </si>
  <si>
    <t>ｸﾛｳﾉ</t>
  </si>
  <si>
    <t>黒生野</t>
  </si>
  <si>
    <t>ｹﾞﾝﾉｳｼﾞﾏ</t>
  </si>
  <si>
    <t>現王島</t>
  </si>
  <si>
    <t>ｻｸﾗｶﾞﾜﾁｮｳ</t>
  </si>
  <si>
    <t>桜川町</t>
  </si>
  <si>
    <t>ｻﾌﾞｶﾜ</t>
  </si>
  <si>
    <t>寒川</t>
  </si>
  <si>
    <t>ｼﾓｻﾝｻﾞｲ</t>
  </si>
  <si>
    <t>下三財</t>
  </si>
  <si>
    <t>ｼﾓﾂﾞﾏ</t>
  </si>
  <si>
    <t>下妻</t>
  </si>
  <si>
    <t>ｼﾗｳﾏﾁｮｳ</t>
  </si>
  <si>
    <t>白馬町</t>
  </si>
  <si>
    <t>ｼﾛﾐ</t>
  </si>
  <si>
    <t>銀鏡</t>
  </si>
  <si>
    <t>ｾｲﾘｮｳﾁｮｳ</t>
  </si>
  <si>
    <t>聖陵町</t>
  </si>
  <si>
    <t>ﾁｬｳｽﾊﾞﾙ</t>
  </si>
  <si>
    <t>茶臼原</t>
  </si>
  <si>
    <t>ﾁｭｳｵｳﾁｮｳ</t>
  </si>
  <si>
    <t>中央町</t>
  </si>
  <si>
    <t>ﾂｷﾄﾞﾉ</t>
  </si>
  <si>
    <t>調殿</t>
  </si>
  <si>
    <t>ﾂﾏ</t>
  </si>
  <si>
    <t>妻</t>
  </si>
  <si>
    <t>ﾂﾏﾁｮｳ</t>
  </si>
  <si>
    <t>妻町</t>
  </si>
  <si>
    <t>ﾂﾙｻｷﾁｮｳ</t>
  </si>
  <si>
    <t>水流崎町</t>
  </si>
  <si>
    <t>ﾄﾞｳｼﾞﾏﾙ</t>
  </si>
  <si>
    <t>童子丸</t>
  </si>
  <si>
    <t>ﾄｳﾀﾞ</t>
  </si>
  <si>
    <t>藤田</t>
  </si>
  <si>
    <t>ﾄﾉｺｵﾘﾏﾁ</t>
  </si>
  <si>
    <t>都於郡町</t>
  </si>
  <si>
    <t>ﾅｶｵ</t>
  </si>
  <si>
    <t>中尾</t>
  </si>
  <si>
    <t>ﾅｶﾂﾞﾏ</t>
  </si>
  <si>
    <t>中妻</t>
  </si>
  <si>
    <t>ﾊｴ</t>
  </si>
  <si>
    <t>八重</t>
  </si>
  <si>
    <t>ﾍｺﾞｵﾘ</t>
  </si>
  <si>
    <t>平郡</t>
  </si>
  <si>
    <t>ﾎｷﾀ</t>
  </si>
  <si>
    <t>穂北</t>
  </si>
  <si>
    <t>ﾐｷﾞﾏﾂ</t>
  </si>
  <si>
    <t>右松</t>
  </si>
  <si>
    <t>ﾐﾉｳ</t>
  </si>
  <si>
    <t>三納</t>
  </si>
  <si>
    <t>ﾐﾌﾈﾁｮｳ</t>
  </si>
  <si>
    <t>御舟町</t>
  </si>
  <si>
    <t>ﾐﾔｹ</t>
  </si>
  <si>
    <t>三宅</t>
  </si>
  <si>
    <t>ﾔﾏﾀﾞ</t>
  </si>
  <si>
    <t>山田</t>
  </si>
  <si>
    <t>ｴﾋﾞﾉｼ</t>
  </si>
  <si>
    <t>えびの市</t>
  </si>
  <si>
    <t>ｲｹｼﾞﾏ</t>
  </si>
  <si>
    <t>池島</t>
  </si>
  <si>
    <t>ｲﾏﾆｼ</t>
  </si>
  <si>
    <t>今西</t>
  </si>
  <si>
    <t>ｳﾁﾀﾃ</t>
  </si>
  <si>
    <t>内竪</t>
  </si>
  <si>
    <t>ｳﾗ</t>
  </si>
  <si>
    <t>浦</t>
  </si>
  <si>
    <t>ｳﾜｴ</t>
  </si>
  <si>
    <t>上江</t>
  </si>
  <si>
    <t>ｴﾉｷﾀﾞ</t>
  </si>
  <si>
    <t>榎田</t>
  </si>
  <si>
    <t>ｵｵｺｳﾋﾞﾗ</t>
  </si>
  <si>
    <t>大河平</t>
  </si>
  <si>
    <t>ｵｶﾏﾂ</t>
  </si>
  <si>
    <t>岡松</t>
  </si>
  <si>
    <t>ｵﾀﾞ</t>
  </si>
  <si>
    <t>小田</t>
  </si>
  <si>
    <t>ｶﾒｻﾜ</t>
  </si>
  <si>
    <t>亀沢</t>
  </si>
  <si>
    <t>ｸﾘｼﾀ</t>
  </si>
  <si>
    <t>栗下</t>
  </si>
  <si>
    <t>ｻｲｺﾞｳ</t>
  </si>
  <si>
    <t>西郷</t>
  </si>
  <si>
    <t>ｻｶﾓﾄ</t>
  </si>
  <si>
    <t>坂元</t>
  </si>
  <si>
    <t>ｼﾏｳﾁ</t>
  </si>
  <si>
    <t>島内</t>
  </si>
  <si>
    <t>ｼｮｳﾐｮｳｼﾞ</t>
  </si>
  <si>
    <t>昌明寺</t>
  </si>
  <si>
    <t>ｽｴﾅｶﾞ</t>
  </si>
  <si>
    <t>末永</t>
  </si>
  <si>
    <t>ｽｷﾞｽﾞﾙ</t>
  </si>
  <si>
    <t>杉水流</t>
  </si>
  <si>
    <t>ﾀﾞｲﾐｮｳｼﾞ</t>
  </si>
  <si>
    <t>大明司</t>
  </si>
  <si>
    <t>ﾂﾙ</t>
  </si>
  <si>
    <t>水流</t>
  </si>
  <si>
    <t>ﾅｶﾞﾔﾏ</t>
  </si>
  <si>
    <t>永山</t>
  </si>
  <si>
    <t>ﾆｼｶﾜｷﾀ</t>
  </si>
  <si>
    <t>西川北</t>
  </si>
  <si>
    <t>ﾆｼﾅｶﾞｴｳﾗ</t>
  </si>
  <si>
    <t>西長江浦</t>
  </si>
  <si>
    <t>ﾊｲﾂｶ</t>
  </si>
  <si>
    <t>灰塚</t>
  </si>
  <si>
    <t>ﾊﾗﾀﾞ</t>
  </si>
  <si>
    <t>原田</t>
  </si>
  <si>
    <t>ﾋｶﾞｼｶﾜｷﾀ</t>
  </si>
  <si>
    <t>東川北</t>
  </si>
  <si>
    <t>ﾋｶﾞｼﾅｶﾞｴｳﾗ</t>
  </si>
  <si>
    <t>東長江浦</t>
  </si>
  <si>
    <t>ﾏｴﾀﾞ</t>
  </si>
  <si>
    <t>前田</t>
  </si>
  <si>
    <t>ﾑｶｴ</t>
  </si>
  <si>
    <t>向江</t>
  </si>
  <si>
    <t>ﾔﾅｷﾞｽﾞﾙ</t>
  </si>
  <si>
    <t>柳水流</t>
  </si>
  <si>
    <t>ﾕﾀﾞ</t>
  </si>
  <si>
    <t>湯田</t>
  </si>
  <si>
    <t>ｷﾀﾓﾛｶﾀｸﾞﾝﾐﾏﾀﾁｮｳ</t>
  </si>
  <si>
    <t>北諸県郡三股町</t>
  </si>
  <si>
    <t>ｲﾏｲﾁ</t>
  </si>
  <si>
    <t>今市</t>
  </si>
  <si>
    <t>ｶﾊﾞﾔﾏ</t>
  </si>
  <si>
    <t>樺山</t>
  </si>
  <si>
    <t>ｺﾞﾎﾝﾏﾂ</t>
  </si>
  <si>
    <t>五本松</t>
  </si>
  <si>
    <t>ｼﾝﾊﾞﾊﾞ</t>
  </si>
  <si>
    <t>新馬場</t>
  </si>
  <si>
    <t>ﾀﾃﾞｲｹ</t>
  </si>
  <si>
    <t>蓼池</t>
  </si>
  <si>
    <t>ﾅｶﾊﾞﾙ</t>
  </si>
  <si>
    <t>中原</t>
  </si>
  <si>
    <t>ﾅｶﾞﾀ</t>
  </si>
  <si>
    <t>長田</t>
  </si>
  <si>
    <t>ﾊﾅﾐﾊﾞﾙ</t>
  </si>
  <si>
    <t>花見原</t>
  </si>
  <si>
    <t>ﾋｴﾀﾞ</t>
  </si>
  <si>
    <t>稗田</t>
  </si>
  <si>
    <t>ﾐﾔﾑﾗ</t>
  </si>
  <si>
    <t>宮村</t>
  </si>
  <si>
    <t>ﾓﾁﾊﾞﾙ</t>
  </si>
  <si>
    <t>餅原</t>
  </si>
  <si>
    <t>ﾆｼﾓﾛｶﾀｸﾞﾝﾀｶﾊﾙﾁｮｳ</t>
  </si>
  <si>
    <t>西諸県郡高原町</t>
  </si>
  <si>
    <t>ｳｼﾛｶﾜﾁ</t>
  </si>
  <si>
    <t>後川内</t>
  </si>
  <si>
    <t>ｶﾏﾑﾀ</t>
  </si>
  <si>
    <t>蒲牟田</t>
  </si>
  <si>
    <t>ﾆｼﾌﾓﾄ</t>
  </si>
  <si>
    <t>西麓</t>
  </si>
  <si>
    <t>ﾋﾛﾜﾗ</t>
  </si>
  <si>
    <t>ﾋｶﾞｼﾓﾛｶﾀｸﾞﾝｸﾆﾄﾐﾁｮｳ</t>
  </si>
  <si>
    <t>東諸県郡国富町</t>
  </si>
  <si>
    <t>ｱﾗｼﾀﾞ</t>
  </si>
  <si>
    <t>嵐田</t>
  </si>
  <si>
    <t>ｲｻﾞｵ(ﾌｷｱｹﾞ)</t>
  </si>
  <si>
    <t>伊左生（吹上）</t>
  </si>
  <si>
    <t>ｲｻﾞｵ(ｿﾉﾀ)</t>
  </si>
  <si>
    <t>伊左生（その他）</t>
  </si>
  <si>
    <t>ｲﾜﾁﾉ</t>
  </si>
  <si>
    <t>岩知野</t>
  </si>
  <si>
    <t>ｷﾜｷ</t>
  </si>
  <si>
    <t>木脇</t>
  </si>
  <si>
    <t>ｻﾝﾐｮｳ</t>
  </si>
  <si>
    <t>三名</t>
  </si>
  <si>
    <t>ｽｼﾀﾞ</t>
  </si>
  <si>
    <t>須志田</t>
  </si>
  <si>
    <t>ﾀｹﾀﾞ</t>
  </si>
  <si>
    <t>竹田</t>
  </si>
  <si>
    <t>ﾀｼﾞﾘ</t>
  </si>
  <si>
    <t>田尻</t>
  </si>
  <si>
    <t>ﾂｶﾊﾞﾙ</t>
  </si>
  <si>
    <t>塚原</t>
  </si>
  <si>
    <t>ﾌｶﾄﾞｼ</t>
  </si>
  <si>
    <t>深年</t>
  </si>
  <si>
    <t>本庄</t>
  </si>
  <si>
    <t>ﾐﾔｵｳﾏﾙ</t>
  </si>
  <si>
    <t>宮王丸</t>
  </si>
  <si>
    <t>ﾑｺｳﾀｶ</t>
  </si>
  <si>
    <t>向高</t>
  </si>
  <si>
    <t>ﾓﾘﾅｶﾞ</t>
  </si>
  <si>
    <t>森永</t>
  </si>
  <si>
    <t>ﾔﾂｼﾛｷﾀﾏﾀ</t>
  </si>
  <si>
    <t>八代北俣</t>
  </si>
  <si>
    <t>ﾔﾂｼﾛﾐﾅﾐﾏﾀ</t>
  </si>
  <si>
    <t>八代南俣</t>
  </si>
  <si>
    <t>ﾋｶﾞｼﾓﾛｶﾀｸﾞﾝｱﾔﾁｮｳ</t>
  </si>
  <si>
    <t>東諸県郡綾町</t>
  </si>
  <si>
    <t>ｲﾘﾉ</t>
  </si>
  <si>
    <t>入野</t>
  </si>
  <si>
    <t>ｷﾀﾏﾀ</t>
  </si>
  <si>
    <t>北俣</t>
  </si>
  <si>
    <t>ﾐﾅﾐﾏﾀ</t>
  </si>
  <si>
    <t>南俣</t>
  </si>
  <si>
    <t>ｺﾕｸﾞﾝﾀｶﾅﾍﾞﾁｮｳ</t>
  </si>
  <si>
    <t>児湯郡高鍋町</t>
  </si>
  <si>
    <t>ｶｸﾞﾁｳﾗ</t>
  </si>
  <si>
    <t>蚊口浦</t>
  </si>
  <si>
    <t>ｷﾀﾀｶﾅﾍﾞ</t>
  </si>
  <si>
    <t>北高鍋</t>
  </si>
  <si>
    <t>ﾀｶﾅﾍﾞﾏﾁ</t>
  </si>
  <si>
    <t>高鍋町</t>
  </si>
  <si>
    <t>ﾐﾅﾐﾀｶﾅﾍﾞ</t>
  </si>
  <si>
    <t>南高鍋</t>
  </si>
  <si>
    <t>ﾓﾁﾀﾞ</t>
  </si>
  <si>
    <t>持田</t>
  </si>
  <si>
    <t>ｺﾕｸﾞﾝｼﾝﾄﾐﾁｮｳ</t>
  </si>
  <si>
    <t>児湯郡新富町</t>
  </si>
  <si>
    <t>ｲｸﾗ</t>
  </si>
  <si>
    <t>伊倉</t>
  </si>
  <si>
    <t>ｶﾐﾄﾝﾀﾞ</t>
  </si>
  <si>
    <t>上富田</t>
  </si>
  <si>
    <t>ｼﾓﾄﾝﾀﾞ</t>
  </si>
  <si>
    <t>下富田</t>
  </si>
  <si>
    <t>ﾄﾝﾀﾞ</t>
  </si>
  <si>
    <t>富田</t>
  </si>
  <si>
    <t>ﾄﾝﾀﾞｷﾀ</t>
  </si>
  <si>
    <t>富田北</t>
  </si>
  <si>
    <t>ﾄﾝﾀﾞﾋｶﾞｼ</t>
  </si>
  <si>
    <t>富田東</t>
  </si>
  <si>
    <t>ﾄﾝﾀﾞﾆｼ</t>
  </si>
  <si>
    <t>富田西</t>
  </si>
  <si>
    <t>ﾄﾝﾀﾞﾐﾅﾐ</t>
  </si>
  <si>
    <t>富田南</t>
  </si>
  <si>
    <t>ﾆｭｳﾀ</t>
  </si>
  <si>
    <t>新田</t>
  </si>
  <si>
    <t>ﾋｵｷ</t>
  </si>
  <si>
    <t>日置</t>
  </si>
  <si>
    <t>ﾐﾅｼﾛ</t>
  </si>
  <si>
    <t>三納代</t>
  </si>
  <si>
    <t>ｺﾕｸﾞﾝﾆｼﾒﾗｿﾝ</t>
  </si>
  <si>
    <t>児湯郡西米良村</t>
  </si>
  <si>
    <t>ｲﾀﾔ</t>
  </si>
  <si>
    <t>板谷</t>
  </si>
  <si>
    <t>ｵｶﾞﾜ</t>
  </si>
  <si>
    <t>小川</t>
  </si>
  <si>
    <t>ｶﾝﾒﾗ</t>
  </si>
  <si>
    <t>上米良</t>
  </si>
  <si>
    <t>ｺｼﾉｵ</t>
  </si>
  <si>
    <t>越野尾</t>
  </si>
  <si>
    <t>ﾀｹﾜﾗ</t>
  </si>
  <si>
    <t>竹原</t>
  </si>
  <si>
    <t>ﾑﾗｼｮ</t>
  </si>
  <si>
    <t>村所</t>
  </si>
  <si>
    <t>ﾖｺﾉ</t>
  </si>
  <si>
    <t>横野</t>
  </si>
  <si>
    <t>ｺﾕｸﾞﾝｷｼﾞｮｳﾁｮｳ</t>
  </si>
  <si>
    <t>児湯郡木城町</t>
  </si>
  <si>
    <t>ｲｼｶﾜｳﾁ</t>
  </si>
  <si>
    <t>石河内</t>
  </si>
  <si>
    <t>ｶﾜﾊﾞﾙ</t>
  </si>
  <si>
    <t>川原</t>
  </si>
  <si>
    <t>ｼｲﾉｷ</t>
  </si>
  <si>
    <t>椎木</t>
  </si>
  <si>
    <t>ﾀｶｼﾞｮｳ</t>
  </si>
  <si>
    <t>高城</t>
  </si>
  <si>
    <t>ﾅｶﾉﾏﾀ</t>
  </si>
  <si>
    <t>中之又</t>
  </si>
  <si>
    <t>ｺﾕｸﾞﾝｶﾜﾐﾅﾐﾁｮｳ</t>
  </si>
  <si>
    <t>児湯郡川南町</t>
  </si>
  <si>
    <t>ｶﾜﾐﾅﾐ</t>
  </si>
  <si>
    <t>川南</t>
  </si>
  <si>
    <t>ﾍｲﾀﾞ</t>
  </si>
  <si>
    <t>平田</t>
  </si>
  <si>
    <t>ｺﾕｸﾞﾝﾂﾉﾁｮｳ</t>
  </si>
  <si>
    <t>児湯郡都農町</t>
  </si>
  <si>
    <t>ｶﾜｷﾀ</t>
  </si>
  <si>
    <t>川北</t>
  </si>
  <si>
    <t>ﾋｶﾞｼｳｽｷｸﾞﾝｶﾄﾞｶﾞﾜﾁｮｳ</t>
  </si>
  <si>
    <t>東臼杵郡門川町</t>
  </si>
  <si>
    <t>ｲｵﾘｶﾞﾜ</t>
  </si>
  <si>
    <t>庵川</t>
  </si>
  <si>
    <t>ｲｵﾘｶﾞﾜﾆｼ</t>
  </si>
  <si>
    <t>庵川西</t>
  </si>
  <si>
    <t>ｶｸｻ</t>
  </si>
  <si>
    <t>加草</t>
  </si>
  <si>
    <t>ｶﾄﾞｶﾜｵｽﾞｴ</t>
  </si>
  <si>
    <t>門川尾末</t>
  </si>
  <si>
    <t>ｶﾜﾁ</t>
  </si>
  <si>
    <t>川内</t>
  </si>
  <si>
    <t>ｻｶｴｶﾞｵｶ</t>
  </si>
  <si>
    <t>栄ケ丘</t>
  </si>
  <si>
    <t>ｼﾞｮｳｶﾞｵｶ</t>
  </si>
  <si>
    <t>城ケ丘</t>
  </si>
  <si>
    <t>ｽｶﾞｻｷ</t>
  </si>
  <si>
    <t>須賀崎</t>
  </si>
  <si>
    <t>ﾅｶｽ</t>
  </si>
  <si>
    <t>中須</t>
  </si>
  <si>
    <t>ﾆｼｻｶｴﾏﾁ</t>
  </si>
  <si>
    <t>西栄町</t>
  </si>
  <si>
    <t>ﾋｶﾞｼｻｶｴﾏﾁ</t>
  </si>
  <si>
    <t>東栄町</t>
  </si>
  <si>
    <t>ﾋﾗｼﾞｮｳﾆｼ</t>
  </si>
  <si>
    <t>平城西</t>
  </si>
  <si>
    <t>ﾋﾗｼﾞｮｳﾋｶﾞｼ</t>
  </si>
  <si>
    <t>平城東</t>
  </si>
  <si>
    <t>ﾐﾅﾐｶﾞｵｶ</t>
  </si>
  <si>
    <t>南ケ丘</t>
  </si>
  <si>
    <t>ﾐﾔｶﾞﾊﾗ</t>
  </si>
  <si>
    <t>宮ケ原</t>
  </si>
  <si>
    <t>ﾋｶﾞｼｳｽｷｸﾞﾝﾓﾛﾂｶｿﾝ</t>
  </si>
  <si>
    <t>東臼杵郡諸塚村</t>
  </si>
  <si>
    <t>ｴｼﾛ</t>
  </si>
  <si>
    <t>家代</t>
  </si>
  <si>
    <t>ﾅﾅﾂﾔﾏ(ｲｲﾎﾞｼ､ｵﾊﾞﾗｲ､ｶﾜｳﾁ､ﾀﾃｲﾜ､ﾊｴﾉﾋﾗ､ﾎﾝﾑﾗ)</t>
  </si>
  <si>
    <t>七ツ山（飯干、小原井、川内、立岩、八重の平、本村）</t>
  </si>
  <si>
    <t>ﾅﾅﾂﾔﾏ(ｿﾉﾀ)</t>
  </si>
  <si>
    <t>七ツ山（その他）</t>
  </si>
  <si>
    <t>ﾋｶﾞｼｳｽｷｸﾞﾝｼｲﾊﾞｿﾝ</t>
  </si>
  <si>
    <t>東臼杵郡椎葉村</t>
  </si>
  <si>
    <t>ｵｵｶﾜｳﾁ(1-1302ﾊﾞﾝﾁ)</t>
  </si>
  <si>
    <t>大河内（１～１３０２番地）</t>
  </si>
  <si>
    <t>ｵｵｶﾜｳﾁ(ｿﾉﾀ)</t>
  </si>
  <si>
    <t>大河内（その他）</t>
  </si>
  <si>
    <t>ｼﾓﾌｸﾗ</t>
  </si>
  <si>
    <t>下福良</t>
  </si>
  <si>
    <t>ﾌﾄﾞﾉ</t>
  </si>
  <si>
    <t>不土野</t>
  </si>
  <si>
    <t>ﾏﾂｵ</t>
  </si>
  <si>
    <t>松尾</t>
  </si>
  <si>
    <t>ﾋｶﾞｼｳｽｷｸﾞﾝﾐｻﾄﾁｮｳ</t>
  </si>
  <si>
    <t>東臼杵郡美郷町</t>
  </si>
  <si>
    <t>ｷﾀｺﾞｳｳﾅﾏ</t>
  </si>
  <si>
    <t>北郷宇納間</t>
  </si>
  <si>
    <t>ｷﾀｺﾞｳｸﾛｷﾞ</t>
  </si>
  <si>
    <t>北郷黒木</t>
  </si>
  <si>
    <t>ｷﾀｺﾞｳﾆｭｳｼﾀ</t>
  </si>
  <si>
    <t>北郷入下</t>
  </si>
  <si>
    <t>ｻｲｺﾞｳｵﾊﾞﾙ</t>
  </si>
  <si>
    <t>西郷小原</t>
  </si>
  <si>
    <t>ｻｲｺﾞｳﾀｼﾛ</t>
  </si>
  <si>
    <t>西郷田代</t>
  </si>
  <si>
    <t>ｻｲｺﾞｳﾀﾃｲｼ</t>
  </si>
  <si>
    <t>西郷立石</t>
  </si>
  <si>
    <t>ｻｲｺﾞｳﾔﾏｻﾝｶﾞ</t>
  </si>
  <si>
    <t>西郷山三ヶ</t>
  </si>
  <si>
    <t>ﾅﾝｺﾞｳｶﾐﾄﾞｶﾞﾜ</t>
  </si>
  <si>
    <t>南郷上渡川</t>
  </si>
  <si>
    <t>ﾅﾝｺﾞｳｷｼﾞﾉ</t>
  </si>
  <si>
    <t>南郷鬼神野</t>
  </si>
  <si>
    <t>ﾅﾝｺﾞｳﾅｶﾄﾞｶﾞﾜ</t>
  </si>
  <si>
    <t>南郷中渡川</t>
  </si>
  <si>
    <t>ﾅﾝｺﾞｳﾐｶﾄﾞ</t>
  </si>
  <si>
    <t>南郷神門</t>
  </si>
  <si>
    <t>ﾅﾝｺﾞｳﾐｽﾞｼﾀﾞﾆ</t>
  </si>
  <si>
    <t>南郷水清谷</t>
  </si>
  <si>
    <t>ﾅﾝｺﾞｳﾔﾏｻﾝｶﾞ</t>
  </si>
  <si>
    <t>南郷山三ヶ</t>
  </si>
  <si>
    <t>ﾆｼｳｽｷｸﾞﾝﾀｶﾁﾎﾁｮｳ</t>
  </si>
  <si>
    <t>西臼杵郡高千穂町</t>
  </si>
  <si>
    <t>ｲﾜﾄ</t>
  </si>
  <si>
    <t>岩戸</t>
  </si>
  <si>
    <t>ｵｼｶﾀ</t>
  </si>
  <si>
    <t>押方</t>
  </si>
  <si>
    <t>ｶﾐｲﾜﾄ</t>
  </si>
  <si>
    <t>上岩戸</t>
  </si>
  <si>
    <t>ｶﾐﾉ</t>
  </si>
  <si>
    <t>上野</t>
  </si>
  <si>
    <t>河内</t>
  </si>
  <si>
    <t>ｺﾞｶｼｮ</t>
  </si>
  <si>
    <t>五ケ所</t>
  </si>
  <si>
    <t>ｼﾓﾉ</t>
  </si>
  <si>
    <t>下野</t>
  </si>
  <si>
    <t>ﾀﾊﾞﾙ</t>
  </si>
  <si>
    <t>田原</t>
  </si>
  <si>
    <t>ﾐﾀｲ</t>
  </si>
  <si>
    <t>三田井</t>
  </si>
  <si>
    <t>ﾑｺｳﾔﾏ</t>
  </si>
  <si>
    <t>向山</t>
  </si>
  <si>
    <t>ﾆｼｳｽｷｸﾞﾝﾋﾉｶｹﾞﾁｮｳ</t>
  </si>
  <si>
    <t>西臼杵郡日之影町</t>
  </si>
  <si>
    <t>ｲﾜｲｶﾜ(ｻｶｲﾉ)</t>
  </si>
  <si>
    <t>岩井川（境野）</t>
  </si>
  <si>
    <t>ｲﾜｲｶﾜ(ｿﾉﾀ)</t>
  </si>
  <si>
    <t>岩井川（その他）</t>
  </si>
  <si>
    <t>ﾅﾅｵﾘ(ｱｹﾞ､ｶｻﾄﾞ､ｶﾊﾞｷﾞ､ｼｼｶﾞﾜ､ｼﾝﾏﾁ､ﾀｷﾉｳﾁ､ﾅｶｶﾞﾜ､</t>
  </si>
  <si>
    <t>七折（阿下、笠戸、椛木、鹿川、新町、滝ノ内、中川、</t>
  </si>
  <si>
    <t>ﾆｼﾉｳﾁ､ﾌﾈﾉｵ､ﾔﾄ､ﾔﾅｻﾞｷ)</t>
  </si>
  <si>
    <t>西ノ内、舟ノ尾、八戸、簗崎）</t>
  </si>
  <si>
    <t>ﾅﾅｵﾘ(ｿﾉﾀ)</t>
  </si>
  <si>
    <t>七折（その他）</t>
  </si>
  <si>
    <t>ﾐﾀﾃ</t>
  </si>
  <si>
    <t>見立</t>
  </si>
  <si>
    <t>ﾜｹｼﾞｮｳ</t>
  </si>
  <si>
    <t>分城</t>
  </si>
  <si>
    <t>ﾆｼｳｽｷｸﾞﾝｺﾞｶｾﾁｮｳ</t>
  </si>
  <si>
    <t>西臼杵郡五ヶ瀬町</t>
  </si>
  <si>
    <t>ｸﾗｵｶ</t>
  </si>
  <si>
    <t>鞍岡</t>
  </si>
  <si>
    <t>ｸﾜﾉｳﾁ</t>
  </si>
  <si>
    <t>桑野内</t>
  </si>
  <si>
    <t>ｻﾝｶｼｮ</t>
  </si>
  <si>
    <t>三ヶ所</t>
  </si>
  <si>
    <t>温室効果ガス排出抑制計画書</t>
    <rPh sb="0" eb="2">
      <t>オンシツ</t>
    </rPh>
    <rPh sb="2" eb="4">
      <t>コウカ</t>
    </rPh>
    <rPh sb="6" eb="8">
      <t>ハイシュツ</t>
    </rPh>
    <rPh sb="8" eb="10">
      <t>ヨクセイ</t>
    </rPh>
    <rPh sb="10" eb="13">
      <t>ケイカクショ</t>
    </rPh>
    <phoneticPr fontId="3"/>
  </si>
  <si>
    <t>令和３年度</t>
    <rPh sb="0" eb="2">
      <t>レイワ</t>
    </rPh>
    <rPh sb="3" eb="5">
      <t>ネンド</t>
    </rPh>
    <phoneticPr fontId="3"/>
  </si>
  <si>
    <t>温室効果ガス排出抑制計画書（変更）</t>
    <rPh sb="0" eb="2">
      <t>オンシツ</t>
    </rPh>
    <rPh sb="2" eb="4">
      <t>コウカ</t>
    </rPh>
    <rPh sb="6" eb="8">
      <t>ハイシュツ</t>
    </rPh>
    <rPh sb="8" eb="10">
      <t>ヨクセイ</t>
    </rPh>
    <rPh sb="10" eb="13">
      <t>ケイカクショ</t>
    </rPh>
    <rPh sb="14" eb="16">
      <t>ヘンコウ</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</si>
  <si>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</si>
  <si>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</si>
  <si>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</si>
  <si>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</si>
  <si>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</si>
  <si>
    <t>令和９年度</t>
    <rPh sb="0" eb="2">
      <t>レイワ</t>
    </rPh>
    <rPh sb="3" eb="5">
      <t>ネンド</t>
    </rPh>
    <phoneticPr fontId="3"/>
  </si>
  <si>
    <t>令和１０年度</t>
    <rPh sb="0" eb="2">
      <t>レイワ</t>
    </rPh>
    <rPh sb="4" eb="6">
      <t>ネンド</t>
    </rPh>
    <phoneticPr fontId="3"/>
  </si>
  <si>
    <t>令和１１年度</t>
    <rPh sb="0" eb="2">
      <t>レイワ</t>
    </rPh>
    <rPh sb="4" eb="6">
      <t>ネンド</t>
    </rPh>
    <phoneticPr fontId="3"/>
  </si>
  <si>
    <t>令和１２年度</t>
    <rPh sb="0" eb="2">
      <t>レイワ</t>
    </rPh>
    <rPh sb="4" eb="6">
      <t>ネンド</t>
    </rPh>
    <phoneticPr fontId="3"/>
  </si>
  <si>
    <t>令和１３年度</t>
    <rPh sb="0" eb="2">
      <t>レイワ</t>
    </rPh>
    <rPh sb="4" eb="6">
      <t>ネンド</t>
    </rPh>
    <phoneticPr fontId="3"/>
  </si>
  <si>
    <t>温室効果ガス排出状況報告書（産業・業務共通）</t>
    <rPh sb="14" eb="16">
      <t>サンギョウ</t>
    </rPh>
    <rPh sb="17" eb="19">
      <t>ギョウム</t>
    </rPh>
    <rPh sb="19" eb="21">
      <t>キョウツウ</t>
    </rPh>
    <phoneticPr fontId="3"/>
  </si>
  <si>
    <t>☑</t>
    <phoneticPr fontId="3"/>
  </si>
  <si>
    <t>－</t>
    <phoneticPr fontId="3"/>
  </si>
  <si>
    <t>☑</t>
  </si>
  <si>
    <t>総排出量</t>
    <rPh sb="0" eb="1">
      <t>ソウ</t>
    </rPh>
    <rPh sb="1" eb="3">
      <t>ハイシュツ</t>
    </rPh>
    <rPh sb="3" eb="4">
      <t>リョウ</t>
    </rPh>
    <phoneticPr fontId="3"/>
  </si>
  <si>
    <t>原単位</t>
    <rPh sb="0" eb="3">
      <t>ゲンタンイ</t>
    </rPh>
    <phoneticPr fontId="3"/>
  </si>
  <si>
    <t>その他（以下</t>
    <rPh sb="2" eb="3">
      <t>タ</t>
    </rPh>
    <rPh sb="4" eb="6">
      <t>イカ</t>
    </rPh>
    <phoneticPr fontId="3"/>
  </si>
  <si>
    <t>欄に具体的な取組内容を入力してください。）</t>
    <rPh sb="0" eb="1">
      <t>ラン</t>
    </rPh>
    <rPh sb="2" eb="5">
      <t>グタイテキ</t>
    </rPh>
    <rPh sb="6" eb="8">
      <t>トリクミ</t>
    </rPh>
    <rPh sb="8" eb="10">
      <t>ナイヨウ</t>
    </rPh>
    <rPh sb="11" eb="13">
      <t>ニュウリョク</t>
    </rPh>
    <phoneticPr fontId="3"/>
  </si>
  <si>
    <t>太陽光発電の導入</t>
    <rPh sb="0" eb="3">
      <t>タイヨウコウ</t>
    </rPh>
    <rPh sb="3" eb="5">
      <t>ハツデン</t>
    </rPh>
    <rPh sb="6" eb="8">
      <t>ドウニュウ</t>
    </rPh>
    <phoneticPr fontId="3"/>
  </si>
  <si>
    <t>事務所空調の更新</t>
    <rPh sb="0" eb="3">
      <t>ジムショ</t>
    </rPh>
    <rPh sb="3" eb="5">
      <t>クウチョウ</t>
    </rPh>
    <rPh sb="6" eb="8">
      <t>コウシン</t>
    </rPh>
    <phoneticPr fontId="3"/>
  </si>
  <si>
    <t>事務所照明のLED化</t>
    <rPh sb="0" eb="3">
      <t>ジムショ</t>
    </rPh>
    <rPh sb="3" eb="5">
      <t>ショウメイ</t>
    </rPh>
    <rPh sb="9" eb="10">
      <t>カ</t>
    </rPh>
    <phoneticPr fontId="3"/>
  </si>
  <si>
    <t>電動車・充電器等の導入</t>
    <rPh sb="0" eb="3">
      <t>デンドウシャ</t>
    </rPh>
    <rPh sb="4" eb="7">
      <t>ジュウデンキ</t>
    </rPh>
    <rPh sb="7" eb="8">
      <t>トウ</t>
    </rPh>
    <rPh sb="9" eb="11">
      <t>ドウニュウ</t>
    </rPh>
    <phoneticPr fontId="3"/>
  </si>
  <si>
    <t>要備考欄確認、入力必要箇所</t>
    <rPh sb="0" eb="1">
      <t>ヨウ</t>
    </rPh>
    <rPh sb="1" eb="3">
      <t>ビコウ</t>
    </rPh>
    <rPh sb="3" eb="4">
      <t>ラン</t>
    </rPh>
    <rPh sb="4" eb="6">
      <t>カクニン</t>
    </rPh>
    <rPh sb="7" eb="9">
      <t>ニュウリョク</t>
    </rPh>
    <rPh sb="9" eb="11">
      <t>ヒツヨウ</t>
    </rPh>
    <rPh sb="11" eb="13">
      <t>カショ</t>
    </rPh>
    <phoneticPr fontId="8"/>
  </si>
  <si>
    <r>
      <t>温室効果ガス排出抑制計画書用簡易計算シート
(「エネルギー使用量」及び「エネルギー起源CO</t>
    </r>
    <r>
      <rPr>
        <b/>
        <vertAlign val="subscript"/>
        <sz val="20"/>
        <rFont val="游ゴシック"/>
        <family val="3"/>
        <charset val="128"/>
      </rPr>
      <t>2</t>
    </r>
    <r>
      <rPr>
        <b/>
        <sz val="20"/>
        <rFont val="游ゴシック"/>
        <family val="3"/>
        <charset val="128"/>
      </rPr>
      <t>排出量」)</t>
    </r>
    <rPh sb="0" eb="2">
      <t>オンシツ</t>
    </rPh>
    <rPh sb="2" eb="4">
      <t>コウカ</t>
    </rPh>
    <rPh sb="6" eb="8">
      <t>ハイシュツ</t>
    </rPh>
    <rPh sb="8" eb="10">
      <t>ヨクセイ</t>
    </rPh>
    <rPh sb="10" eb="13">
      <t>ケイカクショ</t>
    </rPh>
    <rPh sb="13" eb="14">
      <t>ヨウ</t>
    </rPh>
    <rPh sb="14" eb="16">
      <t>カンイ</t>
    </rPh>
    <rPh sb="16" eb="18">
      <t>ケイサン</t>
    </rPh>
    <rPh sb="29" eb="32">
      <t>シヨウリョウ</t>
    </rPh>
    <rPh sb="33" eb="34">
      <t>オヨ</t>
    </rPh>
    <rPh sb="41" eb="43">
      <t>キゲン</t>
    </rPh>
    <rPh sb="46" eb="49">
      <t>ハイシュツリョウ</t>
    </rPh>
    <phoneticPr fontId="3"/>
  </si>
  <si>
    <t>計画書提出者名：</t>
    <rPh sb="0" eb="3">
      <t>ケイカクショ</t>
    </rPh>
    <rPh sb="3" eb="6">
      <t>テイシュツシャ</t>
    </rPh>
    <rPh sb="6" eb="7">
      <t>メイ</t>
    </rPh>
    <phoneticPr fontId="3"/>
  </si>
  <si>
    <t>提出年度</t>
    <rPh sb="0" eb="2">
      <t>テイシュツ</t>
    </rPh>
    <rPh sb="2" eb="4">
      <t>ネンド</t>
    </rPh>
    <phoneticPr fontId="3"/>
  </si>
  <si>
    <t>令和</t>
    <rPh sb="0" eb="2">
      <t>レイワ</t>
    </rPh>
    <phoneticPr fontId="3"/>
  </si>
  <si>
    <t>１
使用量</t>
    <rPh sb="2" eb="5">
      <t>シヨウリョウ</t>
    </rPh>
    <phoneticPr fontId="3"/>
  </si>
  <si>
    <t>２
熱量換算係数</t>
    <rPh sb="2" eb="4">
      <t>ネツリョウ</t>
    </rPh>
    <rPh sb="4" eb="6">
      <t>カンザン</t>
    </rPh>
    <rPh sb="6" eb="8">
      <t>ケイスウ</t>
    </rPh>
    <phoneticPr fontId="3"/>
  </si>
  <si>
    <t>３　熱量
（ＧＪ）</t>
    <rPh sb="2" eb="4">
      <t>ネツリョウ</t>
    </rPh>
    <phoneticPr fontId="3"/>
  </si>
  <si>
    <t>７
排出係数</t>
    <rPh sb="2" eb="4">
      <t>ハイシュツ</t>
    </rPh>
    <rPh sb="4" eb="6">
      <t>ケイスウ</t>
    </rPh>
    <phoneticPr fontId="3"/>
  </si>
  <si>
    <r>
      <t>８　
CO</t>
    </r>
    <r>
      <rPr>
        <vertAlign val="subscript"/>
        <sz val="10"/>
        <rFont val="游ゴシック"/>
        <family val="3"/>
        <charset val="128"/>
      </rPr>
      <t>2</t>
    </r>
    <r>
      <rPr>
        <sz val="10"/>
        <rFont val="游ゴシック"/>
        <family val="3"/>
        <charset val="128"/>
      </rPr>
      <t>排出量（t）</t>
    </r>
    <rPh sb="6" eb="8">
      <t>ハイシュツ</t>
    </rPh>
    <phoneticPr fontId="3"/>
  </si>
  <si>
    <t>【参考】</t>
    <rPh sb="1" eb="3">
      <t>サンコウ</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</si>
  <si>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0.0258（原油換算係数）⑤</t>
    </r>
    <rPh sb="20" eb="22">
      <t>ネツリョウ</t>
    </rPh>
    <rPh sb="39" eb="41">
      <t>ゲンユ</t>
    </rPh>
    <rPh sb="41" eb="43">
      <t>カンサン</t>
    </rPh>
    <rPh sb="43" eb="45">
      <t>ケイスウ</t>
    </rPh>
    <phoneticPr fontId="3"/>
  </si>
  <si>
    <r>
      <t>エネルギー起源CO</t>
    </r>
    <r>
      <rPr>
        <vertAlign val="subscript"/>
        <sz val="11"/>
        <rFont val="游ゴシック"/>
        <family val="3"/>
        <charset val="128"/>
      </rPr>
      <t>2</t>
    </r>
    <r>
      <rPr>
        <sz val="11"/>
        <rFont val="游ゴシック"/>
        <family val="3"/>
        <charset val="128"/>
      </rPr>
      <t>排出量は、次の式により計算されます。</t>
    </r>
    <rPh sb="5" eb="7">
      <t>キゲン</t>
    </rPh>
    <rPh sb="10" eb="13">
      <t>ハイシュツリョウ</t>
    </rPh>
    <rPh sb="15" eb="16">
      <t>ツギ</t>
    </rPh>
    <rPh sb="17" eb="18">
      <t>シキ</t>
    </rPh>
    <rPh sb="21" eb="23">
      <t>ケイサン</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</si>
  <si>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排出係数⑦　×　44/12</t>
    </r>
    <rPh sb="20" eb="22">
      <t>ネツリョウ</t>
    </rPh>
    <rPh sb="32" eb="34">
      <t>ハイシュツ</t>
    </rPh>
    <rPh sb="34" eb="36">
      <t>ケイスウ</t>
    </rPh>
    <phoneticPr fontId="3"/>
  </si>
  <si>
    <t>【本簡易計算シートの使用方法】</t>
    <rPh sb="1" eb="2">
      <t>ホン</t>
    </rPh>
    <rPh sb="2" eb="4">
      <t>カンイ</t>
    </rPh>
    <rPh sb="4" eb="6">
      <t>ケイサン</t>
    </rPh>
    <rPh sb="10" eb="12">
      <t>シヨウ</t>
    </rPh>
    <rPh sb="12" eb="14">
      <t>ホウホウ</t>
    </rPh>
    <phoneticPr fontId="3"/>
  </si>
  <si>
    <t>表中の「①使用量」の欄に数値を入力します。</t>
    <phoneticPr fontId="3"/>
  </si>
  <si>
    <t>※</t>
    <phoneticPr fontId="3"/>
  </si>
  <si>
    <t>事業者単位（法人単位）で、県内に設置しているすべての工場又は事業場（オフィス、小売店、飲食店、病院、ホテル、学校、サービス施設等）で使用したエネルギー量（4/1～翌年3/31）を種類毎に集計して入力してください。</t>
    <rPh sb="97" eb="99">
      <t>ニュウリョク</t>
    </rPh>
    <phoneticPr fontId="3"/>
  </si>
  <si>
    <r>
      <t>千m</t>
    </r>
    <r>
      <rPr>
        <vertAlign val="superscript"/>
        <sz val="11"/>
        <rFont val="游ゴシック"/>
        <family val="3"/>
        <charset val="128"/>
      </rPr>
      <t>３</t>
    </r>
    <rPh sb="0" eb="1">
      <t>セン</t>
    </rPh>
    <phoneticPr fontId="3"/>
  </si>
  <si>
    <r>
      <t>GJ/千m</t>
    </r>
    <r>
      <rPr>
        <sz val="8"/>
        <rFont val="游ゴシック"/>
        <family val="3"/>
        <charset val="128"/>
      </rPr>
      <t>３</t>
    </r>
    <rPh sb="3" eb="4">
      <t>セン</t>
    </rPh>
    <phoneticPr fontId="3"/>
  </si>
  <si>
    <t>表中の「⑥エネルギー使用量（kl）」、「⑨ＣＯ２排出量（t）」欄は自動算出されます。</t>
    <rPh sb="33" eb="35">
      <t>ジドウ</t>
    </rPh>
    <rPh sb="35" eb="37">
      <t>サンシュツ</t>
    </rPh>
    <phoneticPr fontId="3"/>
  </si>
  <si>
    <r>
      <t>千m</t>
    </r>
    <r>
      <rPr>
        <vertAlign val="superscript"/>
        <sz val="11"/>
        <rFont val="游ゴシック"/>
        <family val="3"/>
        <charset val="128"/>
      </rPr>
      <t>３</t>
    </r>
    <phoneticPr fontId="3"/>
  </si>
  <si>
    <t>これらの数値は、電子申請を行う際に申請画面にて入力が必要となります。</t>
    <phoneticPr fontId="3"/>
  </si>
  <si>
    <t>また、本簡易計算シートは、電子申請時に添付（Excel）する必要があります。</t>
    <rPh sb="3" eb="4">
      <t>ホン</t>
    </rPh>
    <rPh sb="4" eb="6">
      <t>カンイ</t>
    </rPh>
    <rPh sb="6" eb="8">
      <t>ケイサン</t>
    </rPh>
    <rPh sb="13" eb="15">
      <t>デンシ</t>
    </rPh>
    <rPh sb="15" eb="17">
      <t>シンセイ</t>
    </rPh>
    <rPh sb="17" eb="18">
      <t>ジ</t>
    </rPh>
    <rPh sb="19" eb="21">
      <t>テンプ</t>
    </rPh>
    <rPh sb="30" eb="32">
      <t>ヒツヨウ</t>
    </rPh>
    <phoneticPr fontId="3"/>
  </si>
  <si>
    <t xml:space="preserve">※ </t>
    <phoneticPr fontId="3"/>
  </si>
  <si>
    <t>（運輸事業者以外の事業者について）エネルギー使用量の算定はあくまで目安であり、今回　1,500klに満たない場合でも対象となる可能性がありますので、御注意ください。</t>
    <phoneticPr fontId="3"/>
  </si>
  <si>
    <t>【備考欄】</t>
    <rPh sb="1" eb="3">
      <t>ビコウ</t>
    </rPh>
    <rPh sb="3" eb="4">
      <t>ラン</t>
    </rPh>
    <phoneticPr fontId="3"/>
  </si>
  <si>
    <t>ガス供給事業者からの使用量がm3で表示されている場合、ｔに換算する必要があります。
換算係数は、ガス会社により異なるので、ガス会社に確認の上、換算しますが、不明の場合は
プロパン：1m3=1/502t、ブタン：1m3=1/355t、プロパン・ブタン混合：1m3=1/458t 
として計算してください。</t>
    <phoneticPr fontId="3"/>
  </si>
  <si>
    <t>部分は、熱量換算係数、排出係数、基準年度の値を入力する必要があります。</t>
    <phoneticPr fontId="3"/>
  </si>
  <si>
    <t>都市ガスの単位発熱量については、ガス会社により異なるので、ガス会社に確認する必要があります。</t>
    <phoneticPr fontId="3"/>
  </si>
  <si>
    <r>
      <t>tCO</t>
    </r>
    <r>
      <rPr>
        <sz val="9"/>
        <rFont val="游ゴシック"/>
        <family val="3"/>
        <charset val="128"/>
      </rPr>
      <t>2</t>
    </r>
    <r>
      <rPr>
        <sz val="11"/>
        <rFont val="游ゴシック"/>
        <family val="3"/>
        <charset val="128"/>
      </rPr>
      <t>/GJ</t>
    </r>
    <phoneticPr fontId="3"/>
  </si>
  <si>
    <r>
      <t>kg-CO</t>
    </r>
    <r>
      <rPr>
        <sz val="9"/>
        <rFont val="游ゴシック"/>
        <family val="3"/>
        <charset val="128"/>
      </rPr>
      <t>2</t>
    </r>
    <r>
      <rPr>
        <sz val="11"/>
        <rFont val="游ゴシック"/>
        <family val="3"/>
        <charset val="128"/>
      </rPr>
      <t>/kWh</t>
    </r>
    <phoneticPr fontId="3"/>
  </si>
  <si>
    <t>４　熱量合計（GJ）</t>
    <phoneticPr fontId="3"/>
  </si>
  <si>
    <r>
      <t>９
ＣＯ</t>
    </r>
    <r>
      <rPr>
        <b/>
        <vertAlign val="subscript"/>
        <sz val="11"/>
        <rFont val="游ゴシック"/>
        <family val="3"/>
        <charset val="128"/>
      </rPr>
      <t>２</t>
    </r>
    <r>
      <rPr>
        <b/>
        <sz val="11"/>
        <rFont val="游ゴシック"/>
        <family val="3"/>
        <charset val="128"/>
      </rPr>
      <t>排出量（t）</t>
    </r>
    <rPh sb="5" eb="8">
      <t>ハイシュツリョウ</t>
    </rPh>
    <phoneticPr fontId="3"/>
  </si>
  <si>
    <t>５　原油換算係数</t>
    <rPh sb="2" eb="4">
      <t>ゲンユ</t>
    </rPh>
    <rPh sb="4" eb="6">
      <t>カンサン</t>
    </rPh>
    <rPh sb="6" eb="8">
      <t>ケイスウ</t>
    </rPh>
    <phoneticPr fontId="3"/>
  </si>
  <si>
    <t>６　エネルギー使用量（kl）</t>
    <rPh sb="7" eb="9">
      <t>シヨウ</t>
    </rPh>
    <rPh sb="9" eb="10">
      <t>リョウ</t>
    </rPh>
    <phoneticPr fontId="3"/>
  </si>
  <si>
    <r>
      <t>ＣＯ</t>
    </r>
    <r>
      <rPr>
        <sz val="8"/>
        <rFont val="游ゴシック"/>
        <family val="3"/>
        <charset val="128"/>
      </rPr>
      <t>２</t>
    </r>
    <r>
      <rPr>
        <sz val="11"/>
        <rFont val="游ゴシック"/>
        <family val="3"/>
        <charset val="128"/>
      </rPr>
      <t>排出量（t）</t>
    </r>
    <phoneticPr fontId="3"/>
  </si>
  <si>
    <r>
      <t>ＣＯ</t>
    </r>
    <r>
      <rPr>
        <sz val="8"/>
        <rFont val="游ゴシック"/>
        <family val="3"/>
        <charset val="128"/>
      </rPr>
      <t>２</t>
    </r>
    <r>
      <rPr>
        <sz val="9"/>
        <rFont val="游ゴシック"/>
        <family val="3"/>
        <charset val="128"/>
      </rPr>
      <t>排出量
増減率 （％）</t>
    </r>
    <rPh sb="7" eb="10">
      <t>ゾウゲンリツ</t>
    </rPh>
    <phoneticPr fontId="3"/>
  </si>
  <si>
    <t>様式第２号（第10条、第11条、第13条３関係）</t>
    <rPh sb="0" eb="2">
      <t>ヨウシキ</t>
    </rPh>
    <rPh sb="2" eb="3">
      <t>ダイ</t>
    </rPh>
    <rPh sb="4" eb="5">
      <t>ゴウ</t>
    </rPh>
    <rPh sb="6" eb="7">
      <t>ダイ</t>
    </rPh>
    <rPh sb="9" eb="10">
      <t>ジョウ</t>
    </rPh>
    <rPh sb="11" eb="12">
      <t>ダイ</t>
    </rPh>
    <rPh sb="14" eb="15">
      <t>ジョウ</t>
    </rPh>
    <rPh sb="16" eb="17">
      <t>ダイ</t>
    </rPh>
    <rPh sb="19" eb="20">
      <t>ジョウ</t>
    </rPh>
    <rPh sb="21" eb="2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</si>
</sst>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0"/>
    <numFmt numFmtId="178" formatCode="#,##0.000"/>
    <numFmt numFmtId="179" formatCode="0.0"/>
    <numFmt numFmtId="180" formatCode="[$]ggge&quot;年&quot;m&quot;月&quot;d&quot;日&quot;;@" x16r2:formatCode16="[$-ja-JP-x-gannen]ggge&quot;年&quot;m&quot;月&quot;d&quot;日&quot;;@"/>
    <numFmt numFmtId="181" formatCode="[$-411]ggge&quot;年度&quot;"/>
    <numFmt numFmtId="182" formatCode="0_ "/>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游ゴシック"/>
      <family val="3"/>
      <charset val="128"/>
    </font>
    <font>
      <sz val="11"/>
      <color rgb="FFFF0000"/>
      <name val="游ゴシック"/>
      <family val="3"/>
      <charset val="128"/>
    </font>
    <font>
      <b/>
      <sz val="11"/>
      <name val="游ゴシック"/>
      <family val="3"/>
      <charset val="128"/>
    </font>
    <font>
      <sz val="6"/>
      <name val="ＭＳ Ｐゴシック"/>
      <family val="2"/>
      <charset val="128"/>
      <scheme val="minor"/>
    </font>
    <font>
      <sz val="11"/>
      <color theme="1"/>
      <name val="游ゴシック"/>
      <family val="3"/>
      <charset val="128"/>
    </font>
    <font>
      <sz val="11"/>
      <color rgb="FF000000"/>
      <name val="游ゴシック"/>
      <family val="3"/>
      <charset val="128"/>
    </font>
    <font>
      <sz val="11"/>
      <color theme="1"/>
      <name val="ＭＳ Ｐゴシック"/>
      <family val="3"/>
      <charset val="128"/>
      <scheme val="minor"/>
    </font>
    <font>
      <sz val="10"/>
      <name val="游ゴシック"/>
      <family val="3"/>
      <charset val="128"/>
    </font>
    <font>
      <sz val="8"/>
      <name val="游ゴシック"/>
      <family val="3"/>
      <charset val="128"/>
    </font>
    <font>
      <b/>
      <sz val="11"/>
      <color rgb="FFFF0000"/>
      <name val="游ゴシック"/>
      <family val="3"/>
      <charset val="128"/>
    </font>
    <font>
      <b/>
      <sz val="20"/>
      <name val="游ゴシック"/>
      <family val="3"/>
      <charset val="128"/>
    </font>
    <font>
      <b/>
      <vertAlign val="subscript"/>
      <sz val="20"/>
      <name val="游ゴシック"/>
      <family val="3"/>
      <charset val="128"/>
    </font>
    <font>
      <b/>
      <sz val="12"/>
      <name val="游ゴシック"/>
      <family val="3"/>
      <charset val="128"/>
    </font>
    <font>
      <sz val="9"/>
      <name val="游ゴシック"/>
      <family val="3"/>
      <charset val="128"/>
    </font>
    <font>
      <vertAlign val="subscript"/>
      <sz val="10"/>
      <name val="游ゴシック"/>
      <family val="3"/>
      <charset val="128"/>
    </font>
    <font>
      <vertAlign val="superscript"/>
      <sz val="11"/>
      <name val="游ゴシック"/>
      <family val="3"/>
      <charset val="128"/>
    </font>
    <font>
      <vertAlign val="subscript"/>
      <sz val="11"/>
      <name val="游ゴシック"/>
      <family val="3"/>
      <charset val="128"/>
    </font>
    <font>
      <b/>
      <sz val="16"/>
      <name val="游ゴシック"/>
      <family val="3"/>
      <charset val="128"/>
    </font>
    <font>
      <sz val="12"/>
      <name val="游ゴシック"/>
      <family val="3"/>
      <charset val="128"/>
    </font>
    <font>
      <b/>
      <sz val="12"/>
      <color rgb="FFFF0000"/>
      <name val="游ゴシック"/>
      <family val="3"/>
      <charset val="128"/>
    </font>
    <font>
      <sz val="12"/>
      <color rgb="FFFF0000"/>
      <name val="游ゴシック"/>
      <family val="3"/>
      <charset val="128"/>
    </font>
    <font>
      <b/>
      <vertAlign val="subscript"/>
      <sz val="11"/>
      <name val="游ゴシック"/>
      <family val="3"/>
      <charset val="128"/>
    </font>
    <font>
      <b/>
      <sz val="10"/>
      <color rgb="FFFF0000"/>
      <name val="游ゴシック"/>
      <family val="3"/>
      <charset val="128"/>
    </font>
  </fonts>
  <fills count="12">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rgb="FFFFFF99"/>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style="thin">
        <color indexed="64"/>
      </top>
      <bottom style="thin">
        <color indexed="64"/>
      </bottom>
      <diagonal/>
    </border>
    <border>
      <left/>
      <right style="thin">
        <color auto="1"/>
      </right>
      <top style="medium">
        <color rgb="FFFF0000"/>
      </top>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diagonal/>
    </border>
    <border>
      <left style="medium">
        <color rgb="FFFF0000"/>
      </left>
      <right/>
      <top/>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hair">
        <color indexed="64"/>
      </right>
      <top style="thin">
        <color indexed="64"/>
      </top>
      <bottom style="medium">
        <color rgb="FFFF0000"/>
      </bottom>
      <diagonal/>
    </border>
    <border>
      <left style="hair">
        <color indexed="64"/>
      </left>
      <right/>
      <top style="thin">
        <color indexed="64"/>
      </top>
      <bottom style="medium">
        <color rgb="FFFF0000"/>
      </bottom>
      <diagonal/>
    </border>
    <border>
      <left/>
      <right style="medium">
        <color rgb="FFFF0000"/>
      </right>
      <top style="thin">
        <color indexed="64"/>
      </top>
      <bottom style="medium">
        <color rgb="FFFF0000"/>
      </bottom>
      <diagonal/>
    </border>
    <border>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438">
    <xf numFmtId="0" fontId="0" fillId="0" borderId="0" xfId="0">
      <alignment vertical="center"/>
    </xf>
    <xf numFmtId="0" fontId="0" fillId="5" borderId="0" xfId="0" applyFill="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wrapText="1"/>
    </xf>
    <xf numFmtId="0" fontId="5" fillId="0" borderId="3"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44"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45" xfId="0" applyFont="1" applyBorder="1">
      <alignment vertical="center"/>
    </xf>
    <xf numFmtId="0" fontId="5" fillId="0" borderId="10" xfId="0" applyFont="1" applyBorder="1">
      <alignment vertical="center"/>
    </xf>
    <xf numFmtId="0" fontId="5" fillId="0" borderId="49" xfId="0" applyFont="1" applyBorder="1">
      <alignment vertical="center"/>
    </xf>
    <xf numFmtId="0" fontId="5" fillId="0" borderId="0" xfId="0" applyFont="1" applyAlignment="1">
      <alignment vertical="center" wrapText="1"/>
    </xf>
    <xf numFmtId="0" fontId="10" fillId="0" borderId="0" xfId="0" applyFont="1" applyAlignment="1">
      <alignment horizontal="left" vertical="center" wrapText="1"/>
    </xf>
    <xf numFmtId="0" fontId="11" fillId="0" borderId="12" xfId="0" applyFont="1" applyBorder="1">
      <alignment vertical="center"/>
    </xf>
    <xf numFmtId="0" fontId="0" fillId="0" borderId="12" xfId="0" applyBorder="1">
      <alignment vertical="center"/>
    </xf>
    <xf numFmtId="0" fontId="5" fillId="0" borderId="0" xfId="0" applyFont="1" applyAlignment="1">
      <alignment horizontal="center" vertical="center" textRotation="255"/>
    </xf>
    <xf numFmtId="0" fontId="5" fillId="0" borderId="14" xfId="0" applyFont="1" applyBorder="1" applyAlignment="1">
      <alignment horizontal="center" vertical="center"/>
    </xf>
    <xf numFmtId="49" fontId="4" fillId="0" borderId="0" xfId="1" applyNumberFormat="1" applyFill="1" applyBorder="1" applyAlignment="1">
      <alignment horizontal="center" vertical="center"/>
    </xf>
    <xf numFmtId="0" fontId="5" fillId="0" borderId="9" xfId="0" applyFont="1" applyBorder="1" applyAlignment="1">
      <alignment horizontal="center" vertical="center" textRotation="255"/>
    </xf>
    <xf numFmtId="0" fontId="5" fillId="0" borderId="11" xfId="0" applyFont="1" applyBorder="1">
      <alignment vertical="center"/>
    </xf>
    <xf numFmtId="0" fontId="5" fillId="0" borderId="1" xfId="0" applyFont="1" applyBorder="1">
      <alignment vertical="center"/>
    </xf>
    <xf numFmtId="0" fontId="5" fillId="0" borderId="52" xfId="0" applyFont="1" applyBorder="1">
      <alignment vertical="center"/>
    </xf>
    <xf numFmtId="0" fontId="5" fillId="9" borderId="0" xfId="0" applyFont="1" applyFill="1">
      <alignment vertical="center"/>
    </xf>
    <xf numFmtId="0" fontId="5" fillId="9" borderId="11" xfId="0" applyFont="1" applyFill="1" applyBorder="1">
      <alignment vertical="center"/>
    </xf>
    <xf numFmtId="0" fontId="5" fillId="9" borderId="1" xfId="0" applyFont="1" applyFill="1" applyBorder="1">
      <alignment vertical="center"/>
    </xf>
    <xf numFmtId="0" fontId="1" fillId="0" borderId="0" xfId="3">
      <alignment vertical="center"/>
    </xf>
    <xf numFmtId="0" fontId="0" fillId="0" borderId="0" xfId="0" applyAlignment="1">
      <alignment vertical="center" wrapText="1"/>
    </xf>
    <xf numFmtId="0" fontId="5" fillId="9" borderId="9" xfId="0" applyFont="1" applyFill="1" applyBorder="1">
      <alignment vertical="center"/>
    </xf>
    <xf numFmtId="0" fontId="5" fillId="9" borderId="14" xfId="0" applyFont="1" applyFill="1" applyBorder="1">
      <alignment vertical="center"/>
    </xf>
    <xf numFmtId="0" fontId="5" fillId="0" borderId="0" xfId="0" applyFont="1" applyAlignment="1">
      <alignment horizontal="right" vertical="center"/>
    </xf>
    <xf numFmtId="0" fontId="5" fillId="0" borderId="17" xfId="0" applyFont="1" applyBorder="1">
      <alignment vertical="center"/>
    </xf>
    <xf numFmtId="0" fontId="5" fillId="0" borderId="17" xfId="0" applyFont="1" applyBorder="1" applyAlignment="1">
      <alignment horizontal="right" vertical="center"/>
    </xf>
    <xf numFmtId="0" fontId="5" fillId="0" borderId="17" xfId="0" applyFont="1" applyBorder="1" applyAlignment="1">
      <alignment horizontal="center" vertical="center"/>
    </xf>
    <xf numFmtId="0" fontId="5" fillId="0" borderId="6"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9"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0" xfId="0" applyFont="1" applyAlignment="1">
      <alignment horizontal="left" vertical="center" wrapText="1"/>
    </xf>
    <xf numFmtId="0" fontId="5" fillId="0" borderId="10" xfId="0" applyFont="1" applyBorder="1" applyAlignment="1">
      <alignment vertical="center" wrapText="1"/>
    </xf>
    <xf numFmtId="0" fontId="5" fillId="6" borderId="56" xfId="0" applyFont="1" applyFill="1" applyBorder="1" applyAlignment="1">
      <alignment vertical="center" wrapText="1"/>
    </xf>
    <xf numFmtId="0" fontId="6" fillId="0" borderId="10" xfId="0" applyFont="1" applyBorder="1">
      <alignment vertical="center"/>
    </xf>
    <xf numFmtId="0" fontId="6" fillId="0" borderId="28" xfId="0" applyFont="1" applyBorder="1" applyAlignment="1">
      <alignment horizontal="left" vertical="center" wrapText="1"/>
    </xf>
    <xf numFmtId="0" fontId="7" fillId="5" borderId="0" xfId="0" applyFont="1" applyFill="1" applyAlignment="1">
      <alignment horizontal="center" vertical="center" wrapText="1"/>
    </xf>
    <xf numFmtId="0" fontId="14" fillId="5" borderId="0" xfId="0" applyFont="1" applyFill="1" applyAlignment="1">
      <alignment horizontal="center" vertical="center"/>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4" xfId="0" applyFont="1" applyFill="1" applyBorder="1" applyAlignment="1">
      <alignment horizontal="center" vertical="center"/>
    </xf>
    <xf numFmtId="0" fontId="7" fillId="5" borderId="14" xfId="0" applyFont="1" applyFill="1" applyBorder="1" applyAlignment="1">
      <alignment horizontal="center" vertical="center" wrapText="1"/>
    </xf>
    <xf numFmtId="0" fontId="17" fillId="8" borderId="0" xfId="0" applyFont="1" applyFill="1">
      <alignment vertical="center"/>
    </xf>
    <xf numFmtId="0" fontId="6" fillId="8" borderId="0" xfId="0" applyFont="1" applyFill="1" applyAlignment="1">
      <alignment horizontal="right" vertical="center"/>
    </xf>
    <xf numFmtId="0" fontId="5" fillId="8" borderId="0" xfId="0" applyFont="1" applyFill="1">
      <alignment vertical="center"/>
    </xf>
    <xf numFmtId="0" fontId="5" fillId="8" borderId="0" xfId="0" applyFont="1" applyFill="1" applyAlignment="1">
      <alignment horizontal="left" vertical="center"/>
    </xf>
    <xf numFmtId="0" fontId="15" fillId="8" borderId="0" xfId="0" applyFont="1" applyFill="1" applyAlignment="1">
      <alignment horizontal="center" vertical="center"/>
    </xf>
    <xf numFmtId="0" fontId="5" fillId="8" borderId="0" xfId="0" applyFont="1" applyFill="1" applyAlignment="1">
      <alignment horizontal="left" vertical="center" indent="1"/>
    </xf>
    <xf numFmtId="0" fontId="22" fillId="8" borderId="0" xfId="0" applyFont="1" applyFill="1" applyAlignment="1">
      <alignment horizontal="center" vertical="center"/>
    </xf>
    <xf numFmtId="0" fontId="23" fillId="0" borderId="0" xfId="0" applyFont="1">
      <alignment vertical="center"/>
    </xf>
    <xf numFmtId="0" fontId="17" fillId="6" borderId="0" xfId="0" quotePrefix="1" applyFont="1" applyFill="1">
      <alignment vertical="center"/>
    </xf>
    <xf numFmtId="0" fontId="23" fillId="6" borderId="0" xfId="0" applyFont="1" applyFill="1" applyAlignment="1">
      <alignment horizontal="right" vertical="center" wrapText="1"/>
    </xf>
    <xf numFmtId="0" fontId="5" fillId="0" borderId="0" xfId="0" applyFont="1" applyAlignment="1">
      <alignment horizontal="left" vertical="center"/>
    </xf>
    <xf numFmtId="0" fontId="17" fillId="11" borderId="0" xfId="0" quotePrefix="1" applyFont="1" applyFill="1">
      <alignment vertical="center"/>
    </xf>
    <xf numFmtId="0" fontId="5" fillId="11" borderId="0" xfId="0" applyFont="1" applyFill="1" applyAlignment="1">
      <alignment horizontal="left" vertical="center" wrapText="1"/>
    </xf>
    <xf numFmtId="0" fontId="24" fillId="5" borderId="0" xfId="0" quotePrefix="1" applyFont="1" applyFill="1">
      <alignment vertical="center"/>
    </xf>
    <xf numFmtId="0" fontId="23" fillId="5" borderId="0" xfId="0" applyFont="1" applyFill="1" applyAlignment="1">
      <alignment horizontal="center" vertical="top" wrapText="1"/>
    </xf>
    <xf numFmtId="0" fontId="23" fillId="5" borderId="0" xfId="0" applyFont="1" applyFill="1" applyAlignment="1">
      <alignment vertical="top"/>
    </xf>
    <xf numFmtId="0" fontId="24" fillId="5" borderId="0" xfId="0" applyFont="1" applyFill="1" applyAlignment="1">
      <alignment horizontal="left" vertical="top"/>
    </xf>
    <xf numFmtId="0" fontId="25" fillId="5" borderId="0" xfId="0" applyFont="1" applyFill="1" applyAlignment="1">
      <alignment horizontal="left" vertical="top"/>
    </xf>
    <xf numFmtId="0" fontId="24" fillId="5" borderId="0" xfId="0" applyFont="1" applyFill="1" applyAlignment="1">
      <alignment horizontal="center" vertical="top"/>
    </xf>
    <xf numFmtId="0" fontId="24" fillId="0" borderId="0" xfId="0" applyFont="1" applyAlignment="1">
      <alignment horizontal="center" vertical="top"/>
    </xf>
    <xf numFmtId="0" fontId="25" fillId="7" borderId="2" xfId="0" applyFont="1" applyFill="1" applyBorder="1" applyAlignment="1">
      <alignment horizontal="left" vertical="top" wrapText="1"/>
    </xf>
    <xf numFmtId="0" fontId="5" fillId="5" borderId="0" xfId="0" applyFont="1" applyFill="1">
      <alignment vertical="center"/>
    </xf>
    <xf numFmtId="176" fontId="7" fillId="0" borderId="0" xfId="2" applyNumberFormat="1" applyFont="1" applyBorder="1" applyAlignment="1">
      <alignment horizontal="center" vertical="center" shrinkToFit="1"/>
    </xf>
    <xf numFmtId="0" fontId="7" fillId="0" borderId="0" xfId="0" applyFont="1" applyAlignment="1">
      <alignment vertical="center" shrinkToFit="1"/>
    </xf>
    <xf numFmtId="38" fontId="7" fillId="0" borderId="0" xfId="2" applyFont="1" applyFill="1" applyBorder="1" applyAlignment="1">
      <alignment vertical="center" shrinkToFit="1"/>
    </xf>
    <xf numFmtId="0" fontId="5" fillId="0" borderId="0" xfId="0" applyFont="1" applyAlignment="1">
      <alignment horizontal="left" vertical="center" indent="1"/>
    </xf>
    <xf numFmtId="0" fontId="5" fillId="7" borderId="9" xfId="0" applyFont="1" applyFill="1" applyBorder="1" applyAlignment="1" applyProtection="1">
      <alignment vertical="center" wrapText="1"/>
      <protection locked="0"/>
    </xf>
    <xf numFmtId="0" fontId="5" fillId="7" borderId="14" xfId="0" applyFont="1" applyFill="1" applyBorder="1" applyAlignment="1" applyProtection="1">
      <alignment vertical="center" wrapText="1"/>
      <protection locked="0"/>
    </xf>
    <xf numFmtId="0" fontId="5" fillId="7" borderId="0" xfId="0" applyFont="1" applyFill="1" applyAlignment="1" applyProtection="1">
      <alignment vertical="center" wrapText="1"/>
      <protection locked="0"/>
    </xf>
    <xf numFmtId="0" fontId="5" fillId="0" borderId="1" xfId="0" applyFont="1" applyBorder="1" applyAlignment="1" applyProtection="1">
      <alignment vertical="center" shrinkToFit="1"/>
      <protection locked="0"/>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left" vertical="center" wrapText="1"/>
    </xf>
    <xf numFmtId="0" fontId="5" fillId="0" borderId="56" xfId="0" applyFont="1" applyBorder="1" applyAlignment="1">
      <alignment horizontal="center"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13" fillId="6" borderId="53" xfId="0" applyFont="1" applyFill="1" applyBorder="1" applyAlignment="1" applyProtection="1">
      <alignment horizontal="left" vertical="top"/>
      <protection locked="0"/>
    </xf>
    <xf numFmtId="0" fontId="13" fillId="6" borderId="54" xfId="0" applyFont="1" applyFill="1" applyBorder="1" applyAlignment="1" applyProtection="1">
      <alignment horizontal="left" vertical="top"/>
      <protection locked="0"/>
    </xf>
    <xf numFmtId="0" fontId="13" fillId="6" borderId="55" xfId="0" applyFont="1" applyFill="1" applyBorder="1" applyAlignment="1" applyProtection="1">
      <alignment horizontal="left" vertical="top"/>
      <protection locked="0"/>
    </xf>
    <xf numFmtId="0" fontId="13" fillId="6" borderId="9" xfId="0" applyFont="1" applyFill="1" applyBorder="1" applyAlignment="1" applyProtection="1">
      <alignment horizontal="left" vertical="top"/>
      <protection locked="0"/>
    </xf>
    <xf numFmtId="0" fontId="13" fillId="6" borderId="0" xfId="0" applyFont="1" applyFill="1" applyAlignment="1" applyProtection="1">
      <alignment horizontal="left" vertical="top"/>
      <protection locked="0"/>
    </xf>
    <xf numFmtId="0" fontId="13" fillId="6" borderId="10" xfId="0" applyFont="1" applyFill="1" applyBorder="1" applyAlignment="1" applyProtection="1">
      <alignment horizontal="left" vertical="top"/>
      <protection locked="0"/>
    </xf>
    <xf numFmtId="0" fontId="13" fillId="6" borderId="11" xfId="0" applyFont="1" applyFill="1" applyBorder="1" applyAlignment="1" applyProtection="1">
      <alignment horizontal="left" vertical="top"/>
      <protection locked="0"/>
    </xf>
    <xf numFmtId="0" fontId="13" fillId="6" borderId="1" xfId="0" applyFont="1" applyFill="1" applyBorder="1" applyAlignment="1" applyProtection="1">
      <alignment horizontal="left" vertical="top"/>
      <protection locked="0"/>
    </xf>
    <xf numFmtId="0" fontId="13" fillId="6" borderId="13" xfId="0" applyFont="1" applyFill="1" applyBorder="1" applyAlignment="1" applyProtection="1">
      <alignment horizontal="left" vertical="top"/>
      <protection locked="0"/>
    </xf>
    <xf numFmtId="0" fontId="14" fillId="0" borderId="0" xfId="0" applyFont="1" applyAlignment="1">
      <alignment horizontal="left" vertical="center"/>
    </xf>
    <xf numFmtId="0" fontId="6" fillId="9" borderId="9" xfId="0" applyFont="1" applyFill="1" applyBorder="1" applyAlignment="1">
      <alignment horizontal="left" vertical="top" wrapText="1"/>
    </xf>
    <xf numFmtId="0" fontId="6" fillId="9" borderId="0" xfId="0" applyFont="1" applyFill="1" applyAlignment="1">
      <alignment horizontal="left" vertical="top" wrapText="1"/>
    </xf>
    <xf numFmtId="0" fontId="5" fillId="9" borderId="20" xfId="0" applyFont="1" applyFill="1" applyBorder="1" applyAlignment="1">
      <alignment horizontal="center" vertical="center"/>
    </xf>
    <xf numFmtId="0" fontId="5" fillId="9" borderId="20" xfId="0" applyFont="1" applyFill="1" applyBorder="1" applyAlignment="1">
      <alignment horizontal="right" vertical="center"/>
    </xf>
    <xf numFmtId="0" fontId="18" fillId="8" borderId="8" xfId="0" applyFont="1" applyFill="1" applyBorder="1" applyAlignment="1">
      <alignment horizontal="center" vertical="center" shrinkToFit="1"/>
    </xf>
    <xf numFmtId="0" fontId="18" fillId="8" borderId="7" xfId="0" applyFont="1" applyFill="1" applyBorder="1" applyAlignment="1">
      <alignment horizontal="center" vertical="center" shrinkToFi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5" fillId="6" borderId="6"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18" fillId="6" borderId="8" xfId="0" applyFont="1" applyFill="1" applyBorder="1" applyAlignment="1" applyProtection="1">
      <alignment horizontal="center" vertical="center" wrapText="1"/>
      <protection locked="0"/>
    </xf>
    <xf numFmtId="0" fontId="18" fillId="6" borderId="7" xfId="0" applyFont="1" applyFill="1" applyBorder="1" applyAlignment="1" applyProtection="1">
      <alignment horizontal="center" vertical="center" wrapText="1"/>
      <protection locked="0"/>
    </xf>
    <xf numFmtId="0" fontId="5" fillId="0" borderId="6"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18" fillId="8" borderId="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5" fillId="0" borderId="0" xfId="0" applyFont="1" applyAlignment="1">
      <alignment horizontal="center" vertical="center"/>
    </xf>
    <xf numFmtId="0" fontId="5" fillId="7" borderId="0" xfId="0" applyFont="1" applyFill="1" applyAlignment="1" applyProtection="1">
      <alignment horizontal="center" vertical="center"/>
      <protection locked="0"/>
    </xf>
    <xf numFmtId="0" fontId="5" fillId="6" borderId="0" xfId="0" applyFont="1" applyFill="1" applyAlignment="1" applyProtection="1">
      <alignment horizontal="right" vertical="center"/>
      <protection locked="0"/>
    </xf>
    <xf numFmtId="0" fontId="18" fillId="6" borderId="8" xfId="0" applyFont="1" applyFill="1" applyBorder="1" applyAlignment="1" applyProtection="1">
      <alignment horizontal="center" vertical="center" shrinkToFit="1"/>
      <protection locked="0"/>
    </xf>
    <xf numFmtId="0" fontId="18" fillId="6" borderId="7" xfId="0" applyFont="1" applyFill="1" applyBorder="1" applyAlignment="1" applyProtection="1">
      <alignment horizontal="center" vertical="center" shrinkToFit="1"/>
      <protection locked="0"/>
    </xf>
    <xf numFmtId="0" fontId="5" fillId="0" borderId="8"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6" xfId="0" applyFont="1" applyBorder="1" applyAlignment="1">
      <alignment horizontal="left" vertical="center"/>
    </xf>
    <xf numFmtId="0" fontId="5" fillId="0" borderId="14" xfId="0" applyFont="1" applyBorder="1" applyAlignment="1">
      <alignment horizontal="left" vertical="center"/>
    </xf>
    <xf numFmtId="38" fontId="5" fillId="8" borderId="0" xfId="0" applyNumberFormat="1" applyFont="1" applyFill="1" applyAlignment="1" applyProtection="1">
      <alignment horizontal="center" vertical="center"/>
      <protection locked="0"/>
    </xf>
    <xf numFmtId="0" fontId="5" fillId="8" borderId="0" xfId="0" applyFont="1" applyFill="1" applyAlignment="1" applyProtection="1">
      <alignment horizontal="center" vertical="center"/>
      <protection locked="0"/>
    </xf>
    <xf numFmtId="0" fontId="5" fillId="0" borderId="8"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5" fillId="0" borderId="6" xfId="0" applyFont="1" applyBorder="1" applyAlignment="1">
      <alignment horizontal="left" vertical="center" wrapText="1"/>
    </xf>
    <xf numFmtId="0" fontId="5"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5" fillId="0" borderId="1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49" fontId="11" fillId="10" borderId="3" xfId="0" applyNumberFormat="1" applyFont="1" applyFill="1" applyBorder="1" applyAlignment="1" applyProtection="1">
      <alignment horizontal="center" vertical="center"/>
      <protection locked="0"/>
    </xf>
    <xf numFmtId="49" fontId="11" fillId="10" borderId="12" xfId="0" applyNumberFormat="1" applyFont="1" applyFill="1" applyBorder="1" applyAlignment="1" applyProtection="1">
      <alignment horizontal="center" vertical="center"/>
      <protection locked="0"/>
    </xf>
    <xf numFmtId="49" fontId="4" fillId="6" borderId="3" xfId="1" applyNumberFormat="1" applyFill="1" applyBorder="1" applyAlignment="1" applyProtection="1">
      <alignment horizontal="center" vertical="center"/>
      <protection locked="0"/>
    </xf>
    <xf numFmtId="49" fontId="4" fillId="6" borderId="12" xfId="1" applyNumberFormat="1" applyFill="1" applyBorder="1" applyAlignment="1" applyProtection="1">
      <alignment horizontal="center" vertical="center"/>
      <protection locked="0"/>
    </xf>
    <xf numFmtId="0" fontId="18" fillId="7" borderId="6" xfId="0" applyFont="1" applyFill="1" applyBorder="1" applyAlignment="1">
      <alignment horizontal="center" vertical="center" shrinkToFit="1"/>
    </xf>
    <xf numFmtId="0" fontId="18" fillId="7" borderId="14" xfId="0" applyFont="1" applyFill="1" applyBorder="1" applyAlignment="1">
      <alignment horizontal="center" vertical="center" shrinkToFit="1"/>
    </xf>
    <xf numFmtId="0" fontId="18" fillId="7" borderId="15" xfId="0" applyFont="1" applyFill="1" applyBorder="1" applyAlignment="1">
      <alignment horizontal="center" vertical="center" shrinkToFit="1"/>
    </xf>
    <xf numFmtId="0" fontId="5" fillId="0" borderId="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7" xfId="0" applyFont="1" applyBorder="1" applyAlignment="1">
      <alignment horizontal="right" vertical="center" wrapText="1"/>
    </xf>
    <xf numFmtId="0" fontId="5" fillId="0" borderId="11" xfId="0" applyFont="1" applyBorder="1" applyAlignment="1">
      <alignment horizontal="right" vertical="center" shrinkToFit="1"/>
    </xf>
    <xf numFmtId="0" fontId="5" fillId="0" borderId="1"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3"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6" borderId="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18" fillId="7" borderId="6" xfId="0" applyFont="1" applyFill="1" applyBorder="1" applyAlignment="1" applyProtection="1">
      <alignment horizontal="center" vertical="center"/>
      <protection locked="0"/>
    </xf>
    <xf numFmtId="0" fontId="18" fillId="7" borderId="14" xfId="0" applyFont="1" applyFill="1" applyBorder="1" applyAlignment="1" applyProtection="1">
      <alignment horizontal="center" vertical="center"/>
      <protection locked="0"/>
    </xf>
    <xf numFmtId="0" fontId="18" fillId="6" borderId="6"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18" fillId="8" borderId="6" xfId="0" applyFont="1" applyFill="1" applyBorder="1" applyAlignment="1">
      <alignment horizontal="center" vertical="center"/>
    </xf>
    <xf numFmtId="0" fontId="18" fillId="8" borderId="14" xfId="0" applyFont="1" applyFill="1" applyBorder="1" applyAlignment="1">
      <alignment horizontal="center" vertical="center"/>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10" fillId="0" borderId="0" xfId="0" applyFont="1" applyAlignment="1">
      <alignment horizontal="left" vertical="center" wrapText="1"/>
    </xf>
    <xf numFmtId="0" fontId="5" fillId="0" borderId="2" xfId="0" applyFont="1" applyBorder="1" applyAlignment="1">
      <alignment horizontal="center" vertical="center" textRotation="255"/>
    </xf>
    <xf numFmtId="0" fontId="5" fillId="6" borderId="3"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center"/>
      <protection locked="0"/>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vertical="center" shrinkToFit="1"/>
    </xf>
    <xf numFmtId="0" fontId="5" fillId="0" borderId="1" xfId="0" applyFont="1" applyBorder="1" applyAlignment="1">
      <alignment vertical="center" shrinkToFit="1"/>
    </xf>
    <xf numFmtId="182" fontId="5" fillId="6" borderId="11" xfId="0" applyNumberFormat="1" applyFont="1" applyFill="1" applyBorder="1" applyAlignment="1" applyProtection="1">
      <alignment horizontal="center" vertical="center"/>
      <protection locked="0"/>
    </xf>
    <xf numFmtId="182" fontId="5" fillId="6" borderId="1" xfId="0" applyNumberFormat="1"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shrinkToFit="1"/>
      <protection locked="0"/>
    </xf>
    <xf numFmtId="0" fontId="5" fillId="8" borderId="1" xfId="0" applyFont="1" applyFill="1" applyBorder="1" applyAlignment="1" applyProtection="1">
      <alignment horizontal="center" vertical="center" shrinkToFit="1"/>
      <protection locked="0"/>
    </xf>
    <xf numFmtId="0" fontId="5" fillId="0" borderId="6"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49" fontId="5" fillId="6" borderId="3" xfId="0" applyNumberFormat="1" applyFont="1" applyFill="1" applyBorder="1" applyAlignment="1" applyProtection="1">
      <alignment horizontal="center" vertical="center"/>
      <protection locked="0"/>
    </xf>
    <xf numFmtId="49" fontId="5" fillId="6" borderId="12" xfId="0" applyNumberFormat="1" applyFont="1" applyFill="1" applyBorder="1" applyAlignment="1" applyProtection="1">
      <alignment horizontal="center" vertical="center"/>
      <protection locked="0"/>
    </xf>
    <xf numFmtId="49" fontId="5" fillId="6" borderId="43" xfId="0" applyNumberFormat="1" applyFont="1" applyFill="1" applyBorder="1" applyAlignment="1" applyProtection="1">
      <alignment horizontal="center" vertical="center"/>
      <protection locked="0"/>
    </xf>
    <xf numFmtId="0" fontId="9" fillId="0" borderId="37" xfId="0" applyFont="1" applyBorder="1" applyAlignment="1">
      <alignment horizontal="distributed" vertical="center" justifyLastLine="1" shrinkToFit="1"/>
    </xf>
    <xf numFmtId="0" fontId="9" fillId="0" borderId="12" xfId="0" applyFont="1" applyBorder="1" applyAlignment="1">
      <alignment horizontal="distributed" vertical="center" justifyLastLine="1" shrinkToFit="1"/>
    </xf>
    <xf numFmtId="0" fontId="9" fillId="0" borderId="5" xfId="0" applyFont="1" applyBorder="1" applyAlignment="1">
      <alignment horizontal="distributed" vertical="center" justifyLastLine="1" shrinkToFit="1"/>
    </xf>
    <xf numFmtId="0" fontId="5" fillId="6" borderId="3" xfId="0" applyFont="1" applyFill="1" applyBorder="1" applyAlignment="1" applyProtection="1">
      <alignment horizontal="left" vertical="center" justifyLastLine="1"/>
      <protection locked="0"/>
    </xf>
    <xf numFmtId="0" fontId="5" fillId="6" borderId="12" xfId="0" applyFont="1" applyFill="1" applyBorder="1" applyAlignment="1" applyProtection="1">
      <alignment horizontal="left" vertical="center" justifyLastLine="1"/>
      <protection locked="0"/>
    </xf>
    <xf numFmtId="0" fontId="5" fillId="6" borderId="43" xfId="0" applyFont="1" applyFill="1" applyBorder="1" applyAlignment="1" applyProtection="1">
      <alignment horizontal="left" vertical="center" justifyLastLine="1"/>
      <protection locked="0"/>
    </xf>
    <xf numFmtId="0" fontId="9" fillId="0" borderId="46" xfId="0" applyFont="1" applyBorder="1" applyAlignment="1">
      <alignment horizontal="distributed" vertical="center" justifyLastLine="1" shrinkToFit="1"/>
    </xf>
    <xf numFmtId="0" fontId="9" fillId="0" borderId="47" xfId="0" applyFont="1" applyBorder="1" applyAlignment="1">
      <alignment horizontal="distributed" vertical="center" justifyLastLine="1" shrinkToFit="1"/>
    </xf>
    <xf numFmtId="0" fontId="9" fillId="0" borderId="48" xfId="0" applyFont="1" applyBorder="1" applyAlignment="1">
      <alignment horizontal="distributed" vertical="center" justifyLastLine="1" shrinkToFit="1"/>
    </xf>
    <xf numFmtId="0" fontId="5" fillId="6" borderId="50"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5" fillId="6" borderId="48" xfId="0" applyFont="1" applyFill="1" applyBorder="1" applyAlignment="1" applyProtection="1">
      <alignment horizontal="center" vertical="center"/>
      <protection locked="0"/>
    </xf>
    <xf numFmtId="0" fontId="5" fillId="6" borderId="51" xfId="0" applyFont="1" applyFill="1" applyBorder="1" applyAlignment="1" applyProtection="1">
      <alignment horizontal="center" vertical="center"/>
      <protection locked="0"/>
    </xf>
    <xf numFmtId="0" fontId="5" fillId="0" borderId="3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5" xfId="0" applyFont="1" applyFill="1" applyBorder="1" applyAlignment="1">
      <alignment horizontal="center" vertical="center"/>
    </xf>
    <xf numFmtId="0" fontId="5" fillId="0" borderId="37" xfId="0" applyFont="1" applyBorder="1" applyAlignment="1">
      <alignment horizontal="center" vertical="center"/>
    </xf>
    <xf numFmtId="0" fontId="5" fillId="7" borderId="3"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0" borderId="35" xfId="0" applyFont="1" applyBorder="1" applyAlignment="1">
      <alignment horizontal="distributed" vertical="center" justifyLastLine="1" shrinkToFit="1"/>
    </xf>
    <xf numFmtId="0" fontId="9" fillId="0" borderId="36" xfId="0" applyFont="1" applyBorder="1" applyAlignment="1">
      <alignment horizontal="distributed" vertical="center" justifyLastLine="1" shrinkToFit="1"/>
    </xf>
    <xf numFmtId="0" fontId="9" fillId="0" borderId="38" xfId="0" applyFont="1" applyBorder="1" applyAlignment="1">
      <alignment horizontal="distributed" vertical="center" justifyLastLine="1" shrinkToFit="1"/>
    </xf>
    <xf numFmtId="0" fontId="9" fillId="0" borderId="42" xfId="0" applyFont="1" applyBorder="1" applyAlignment="1">
      <alignment horizontal="distributed" vertical="center" justifyLastLine="1" shrinkToFit="1"/>
    </xf>
    <xf numFmtId="0" fontId="9" fillId="0" borderId="1" xfId="0" applyFont="1" applyBorder="1" applyAlignment="1">
      <alignment horizontal="distributed" vertical="center" justifyLastLine="1" shrinkToFit="1"/>
    </xf>
    <xf numFmtId="0" fontId="9" fillId="0" borderId="13" xfId="0" applyFont="1" applyBorder="1" applyAlignment="1">
      <alignment horizontal="distributed" vertical="center" justifyLastLine="1" shrinkToFit="1"/>
    </xf>
    <xf numFmtId="0" fontId="5" fillId="0" borderId="39" xfId="0" applyFont="1" applyBorder="1" applyAlignment="1">
      <alignment vertical="center" shrinkToFit="1"/>
    </xf>
    <xf numFmtId="0" fontId="5" fillId="0" borderId="40" xfId="0" applyFont="1" applyBorder="1" applyAlignment="1">
      <alignment vertical="center" shrinkToFit="1"/>
    </xf>
    <xf numFmtId="182" fontId="5" fillId="6" borderId="39" xfId="0" applyNumberFormat="1" applyFont="1" applyFill="1" applyBorder="1" applyAlignment="1" applyProtection="1">
      <alignment horizontal="center" vertical="center"/>
      <protection locked="0"/>
    </xf>
    <xf numFmtId="182" fontId="5" fillId="6" borderId="40" xfId="0" applyNumberFormat="1" applyFont="1" applyFill="1" applyBorder="1" applyAlignment="1" applyProtection="1">
      <alignment horizontal="center" vertical="center"/>
      <protection locked="0"/>
    </xf>
    <xf numFmtId="0" fontId="5" fillId="8" borderId="39" xfId="0" applyFont="1" applyFill="1" applyBorder="1" applyAlignment="1" applyProtection="1">
      <alignment horizontal="center" vertical="center" shrinkToFit="1"/>
      <protection locked="0"/>
    </xf>
    <xf numFmtId="0" fontId="5" fillId="8" borderId="40" xfId="0" applyFont="1" applyFill="1" applyBorder="1" applyAlignment="1" applyProtection="1">
      <alignment horizontal="center" vertical="center" shrinkToFit="1"/>
      <protection locked="0"/>
    </xf>
    <xf numFmtId="0" fontId="5" fillId="8" borderId="41" xfId="0" applyFont="1" applyFill="1" applyBorder="1" applyAlignment="1" applyProtection="1">
      <alignment horizontal="center" vertical="center" shrinkToFit="1"/>
      <protection locked="0"/>
    </xf>
    <xf numFmtId="0" fontId="7" fillId="0" borderId="0" xfId="0" applyFont="1" applyAlignment="1">
      <alignment horizontal="center" vertical="center"/>
    </xf>
    <xf numFmtId="180" fontId="5" fillId="8" borderId="0" xfId="0" applyNumberFormat="1" applyFont="1" applyFill="1" applyAlignment="1">
      <alignment horizontal="distributed" vertical="center"/>
    </xf>
    <xf numFmtId="181" fontId="5" fillId="8" borderId="12"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7" fillId="6" borderId="3"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7" borderId="3" xfId="0" applyFont="1" applyFill="1" applyBorder="1" applyAlignment="1">
      <alignment horizontal="center" vertical="center" shrinkToFit="1"/>
    </xf>
    <xf numFmtId="0" fontId="7" fillId="7" borderId="12" xfId="0" applyFont="1" applyFill="1" applyBorder="1" applyAlignment="1">
      <alignment horizontal="center" vertical="center" shrinkToFit="1"/>
    </xf>
    <xf numFmtId="0" fontId="7" fillId="7" borderId="5" xfId="0" applyFont="1" applyFill="1" applyBorder="1" applyAlignment="1">
      <alignment horizontal="center" vertical="center" shrinkToFit="1"/>
    </xf>
    <xf numFmtId="0" fontId="17" fillId="0" borderId="12" xfId="0" applyFont="1" applyBorder="1" applyAlignment="1">
      <alignment horizontal="center" vertical="top" wrapText="1"/>
    </xf>
    <xf numFmtId="0" fontId="17" fillId="0" borderId="5" xfId="0" applyFont="1" applyBorder="1" applyAlignment="1">
      <alignment horizontal="center" vertical="top" wrapText="1"/>
    </xf>
    <xf numFmtId="0" fontId="12" fillId="3" borderId="6"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3" xfId="0" applyFont="1" applyFill="1" applyBorder="1" applyAlignment="1">
      <alignment horizontal="center" vertical="center" shrinkToFit="1"/>
    </xf>
    <xf numFmtId="0" fontId="12" fillId="3" borderId="6" xfId="0" applyFont="1" applyFill="1" applyBorder="1" applyAlignment="1">
      <alignment horizontal="left" vertical="center" wrapText="1" shrinkToFit="1"/>
    </xf>
    <xf numFmtId="0" fontId="12" fillId="3" borderId="15" xfId="0" applyFont="1" applyFill="1" applyBorder="1" applyAlignment="1">
      <alignment horizontal="left" vertical="center" shrinkToFit="1"/>
    </xf>
    <xf numFmtId="0" fontId="12" fillId="3" borderId="11" xfId="0" applyFont="1" applyFill="1" applyBorder="1" applyAlignment="1">
      <alignment horizontal="left" vertical="center" shrinkToFit="1"/>
    </xf>
    <xf numFmtId="0" fontId="12" fillId="3" borderId="13" xfId="0" applyFont="1" applyFill="1" applyBorder="1" applyAlignment="1">
      <alignment horizontal="left" vertical="center" shrinkToFit="1"/>
    </xf>
    <xf numFmtId="0" fontId="12" fillId="3" borderId="14" xfId="0" applyFont="1" applyFill="1" applyBorder="1" applyAlignment="1">
      <alignment horizontal="left" vertical="center" wrapText="1" shrinkToFit="1"/>
    </xf>
    <xf numFmtId="0" fontId="12" fillId="3" borderId="15" xfId="0" applyFont="1" applyFill="1" applyBorder="1" applyAlignment="1">
      <alignment horizontal="left" vertical="center" wrapText="1" shrinkToFit="1"/>
    </xf>
    <xf numFmtId="0" fontId="12" fillId="3" borderId="11" xfId="0" applyFont="1" applyFill="1" applyBorder="1" applyAlignment="1">
      <alignment horizontal="left" vertical="center" wrapText="1" shrinkToFit="1"/>
    </xf>
    <xf numFmtId="0" fontId="12" fillId="3" borderId="1" xfId="0" applyFont="1" applyFill="1" applyBorder="1" applyAlignment="1">
      <alignment horizontal="left" vertical="center" wrapText="1" shrinkToFit="1"/>
    </xf>
    <xf numFmtId="0" fontId="12" fillId="3" borderId="13" xfId="0" applyFont="1" applyFill="1" applyBorder="1" applyAlignment="1">
      <alignment horizontal="left" vertical="center" wrapText="1" shrinkToFit="1"/>
    </xf>
    <xf numFmtId="0" fontId="18" fillId="3" borderId="6" xfId="0" applyFont="1" applyFill="1" applyBorder="1" applyAlignment="1">
      <alignment horizontal="left" vertical="center" wrapText="1" shrinkToFit="1"/>
    </xf>
    <xf numFmtId="0" fontId="18" fillId="3" borderId="15" xfId="0" applyFont="1" applyFill="1" applyBorder="1" applyAlignment="1">
      <alignment horizontal="left" vertical="center" wrapText="1" shrinkToFit="1"/>
    </xf>
    <xf numFmtId="0" fontId="18" fillId="3" borderId="11" xfId="0" applyFont="1" applyFill="1" applyBorder="1" applyAlignment="1">
      <alignment horizontal="left" vertical="center" wrapText="1" shrinkToFit="1"/>
    </xf>
    <xf numFmtId="0" fontId="18" fillId="3" borderId="13" xfId="0" applyFont="1" applyFill="1" applyBorder="1" applyAlignment="1">
      <alignment horizontal="left" vertical="center" wrapText="1" shrinkToFit="1"/>
    </xf>
    <xf numFmtId="0" fontId="12" fillId="3" borderId="6" xfId="0" applyFont="1" applyFill="1" applyBorder="1" applyAlignment="1">
      <alignment horizontal="left" vertical="center" wrapText="1"/>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5" fillId="5" borderId="0" xfId="0" applyFont="1" applyFill="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17" fillId="0" borderId="3" xfId="0" applyFont="1" applyBorder="1" applyAlignment="1">
      <alignment horizontal="center" vertical="top" wrapText="1"/>
    </xf>
    <xf numFmtId="0" fontId="17" fillId="6" borderId="12" xfId="0" applyFont="1" applyFill="1" applyBorder="1" applyAlignment="1" applyProtection="1">
      <alignment horizontal="center" vertical="top" wrapText="1"/>
      <protection locked="0"/>
    </xf>
    <xf numFmtId="179" fontId="5" fillId="8" borderId="3" xfId="0" applyNumberFormat="1" applyFont="1" applyFill="1" applyBorder="1" applyAlignment="1">
      <alignment horizontal="right" vertical="center"/>
    </xf>
    <xf numFmtId="179" fontId="5" fillId="8" borderId="12" xfId="0" applyNumberFormat="1" applyFont="1" applyFill="1" applyBorder="1" applyAlignment="1">
      <alignment horizontal="right" vertical="center"/>
    </xf>
    <xf numFmtId="179" fontId="5" fillId="8" borderId="5" xfId="0" applyNumberFormat="1" applyFont="1" applyFill="1" applyBorder="1" applyAlignment="1">
      <alignment horizontal="right" vertical="center"/>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176" fontId="5" fillId="6" borderId="3" xfId="2" applyNumberFormat="1" applyFont="1" applyFill="1" applyBorder="1" applyAlignment="1" applyProtection="1">
      <alignment horizontal="center" vertical="center" shrinkToFit="1"/>
      <protection locked="0"/>
    </xf>
    <xf numFmtId="176" fontId="5" fillId="6" borderId="5" xfId="2" applyNumberFormat="1" applyFont="1" applyFill="1" applyBorder="1" applyAlignment="1" applyProtection="1">
      <alignment horizontal="center" vertical="center" shrinkToFit="1"/>
      <protection locked="0"/>
    </xf>
    <xf numFmtId="0" fontId="5" fillId="8" borderId="3" xfId="0" applyFont="1" applyFill="1" applyBorder="1" applyAlignment="1">
      <alignment horizontal="right" vertical="center" shrinkToFit="1"/>
    </xf>
    <xf numFmtId="0" fontId="5" fillId="8" borderId="12" xfId="0" applyFont="1" applyFill="1" applyBorder="1" applyAlignment="1">
      <alignment horizontal="right" vertical="center" shrinkToFit="1"/>
    </xf>
    <xf numFmtId="0" fontId="5" fillId="8" borderId="12" xfId="0" applyFont="1" applyFill="1" applyBorder="1" applyAlignment="1">
      <alignment horizontal="center" vertical="center" shrinkToFit="1"/>
    </xf>
    <xf numFmtId="0" fontId="5" fillId="8" borderId="5" xfId="0" applyFont="1" applyFill="1" applyBorder="1" applyAlignment="1">
      <alignment horizontal="center" vertical="center" shrinkToFit="1"/>
    </xf>
    <xf numFmtId="177" fontId="5" fillId="8" borderId="3" xfId="0" applyNumberFormat="1" applyFont="1" applyFill="1" applyBorder="1" applyAlignment="1" applyProtection="1">
      <alignment horizontal="right" vertical="center" shrinkToFit="1"/>
      <protection locked="0"/>
    </xf>
    <xf numFmtId="177" fontId="5" fillId="8" borderId="5" xfId="0" applyNumberFormat="1" applyFont="1" applyFill="1" applyBorder="1" applyAlignment="1" applyProtection="1">
      <alignment horizontal="right" vertical="center" shrinkToFit="1"/>
      <protection locked="0"/>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21" xfId="0" applyFont="1" applyFill="1" applyBorder="1" applyAlignment="1">
      <alignment horizontal="center" vertical="center"/>
    </xf>
    <xf numFmtId="0" fontId="5" fillId="8" borderId="16" xfId="0" applyFont="1" applyFill="1" applyBorder="1" applyAlignment="1">
      <alignment horizontal="center" vertical="center"/>
    </xf>
    <xf numFmtId="0" fontId="5" fillId="8" borderId="17" xfId="0" applyFont="1" applyFill="1" applyBorder="1" applyAlignment="1">
      <alignment horizontal="center" vertical="center"/>
    </xf>
    <xf numFmtId="0" fontId="5" fillId="8" borderId="18" xfId="0" applyFont="1" applyFill="1" applyBorder="1" applyAlignment="1">
      <alignment horizontal="center" vertical="center"/>
    </xf>
    <xf numFmtId="0" fontId="5" fillId="3" borderId="8"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17" fillId="6" borderId="0" xfId="0" applyFont="1" applyFill="1" applyAlignment="1">
      <alignment horizontal="left" vertical="center" wrapText="1"/>
    </xf>
    <xf numFmtId="0" fontId="17" fillId="0" borderId="0" xfId="0" applyFont="1" applyAlignment="1">
      <alignment horizontal="left" vertical="center"/>
    </xf>
    <xf numFmtId="0" fontId="17" fillId="11" borderId="0" xfId="0" applyFont="1" applyFill="1" applyAlignment="1">
      <alignment horizontal="left" vertical="center" wrapText="1"/>
    </xf>
    <xf numFmtId="0" fontId="23" fillId="6" borderId="0" xfId="0" applyFont="1" applyFill="1" applyAlignment="1">
      <alignment horizontal="left" vertical="center" wrapText="1"/>
    </xf>
    <xf numFmtId="0" fontId="23" fillId="6" borderId="10" xfId="0" applyFont="1" applyFill="1" applyBorder="1" applyAlignment="1">
      <alignment horizontal="left" vertical="center" wrapText="1"/>
    </xf>
    <xf numFmtId="0" fontId="24" fillId="5" borderId="0" xfId="0" applyFont="1" applyFill="1" applyAlignment="1">
      <alignment horizontal="left" vertical="center" wrapText="1"/>
    </xf>
    <xf numFmtId="0" fontId="23" fillId="5" borderId="0" xfId="0" applyFont="1" applyFill="1" applyAlignment="1">
      <alignment horizontal="left" vertical="top" wrapText="1"/>
    </xf>
    <xf numFmtId="0" fontId="23" fillId="5" borderId="0" xfId="0" applyFont="1" applyFill="1" applyAlignment="1">
      <alignment horizontal="left" vertical="top"/>
    </xf>
    <xf numFmtId="0" fontId="24" fillId="5" borderId="0" xfId="0" applyFont="1" applyFill="1" applyAlignment="1">
      <alignment horizontal="left" vertical="top" wrapText="1"/>
    </xf>
    <xf numFmtId="0" fontId="24" fillId="5" borderId="10" xfId="0" applyFont="1" applyFill="1" applyBorder="1" applyAlignment="1">
      <alignment horizontal="left" vertical="top" wrapText="1"/>
    </xf>
    <xf numFmtId="177" fontId="5" fillId="7" borderId="3" xfId="0" applyNumberFormat="1" applyFont="1" applyFill="1" applyBorder="1" applyAlignment="1" applyProtection="1">
      <alignment horizontal="right" vertical="center" shrinkToFit="1"/>
      <protection locked="0"/>
    </xf>
    <xf numFmtId="177" fontId="5" fillId="7" borderId="12" xfId="0" applyNumberFormat="1" applyFont="1" applyFill="1" applyBorder="1" applyAlignment="1" applyProtection="1">
      <alignment horizontal="right" vertical="center" shrinkToFit="1"/>
      <protection locked="0"/>
    </xf>
    <xf numFmtId="0" fontId="5" fillId="7" borderId="12" xfId="0" applyFont="1" applyFill="1" applyBorder="1" applyAlignment="1" applyProtection="1">
      <alignment horizontal="center" vertical="center" shrinkToFit="1"/>
      <protection locked="0"/>
    </xf>
    <xf numFmtId="0" fontId="5" fillId="7" borderId="5" xfId="0" applyFont="1" applyFill="1" applyBorder="1" applyAlignment="1" applyProtection="1">
      <alignment horizontal="center" vertical="center" shrinkToFit="1"/>
      <protection locked="0"/>
    </xf>
    <xf numFmtId="0" fontId="5" fillId="7" borderId="3" xfId="0" applyFont="1" applyFill="1" applyBorder="1" applyAlignment="1" applyProtection="1">
      <alignment horizontal="right" vertical="center" shrinkToFit="1"/>
      <protection locked="0"/>
    </xf>
    <xf numFmtId="0" fontId="5" fillId="7" borderId="12" xfId="0" applyFont="1" applyFill="1" applyBorder="1" applyAlignment="1" applyProtection="1">
      <alignment horizontal="right" vertical="center" shrinkToFit="1"/>
      <protection locked="0"/>
    </xf>
    <xf numFmtId="0" fontId="6" fillId="0" borderId="12"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24" fillId="5" borderId="10"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5" fillId="4" borderId="3"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7" fillId="7" borderId="3" xfId="0" applyFont="1" applyFill="1" applyBorder="1" applyAlignment="1" applyProtection="1">
      <alignment horizontal="right" vertical="center" shrinkToFit="1"/>
      <protection locked="0"/>
    </xf>
    <xf numFmtId="0" fontId="7" fillId="7" borderId="12" xfId="0" applyFont="1" applyFill="1" applyBorder="1" applyAlignment="1" applyProtection="1">
      <alignment horizontal="right" vertical="center" shrinkToFit="1"/>
      <protection locked="0"/>
    </xf>
    <xf numFmtId="0" fontId="7" fillId="7" borderId="12" xfId="0" applyFont="1" applyFill="1" applyBorder="1" applyAlignment="1" applyProtection="1">
      <alignment horizontal="center" vertical="center" shrinkToFit="1"/>
      <protection locked="0"/>
    </xf>
    <xf numFmtId="0" fontId="7" fillId="7" borderId="5" xfId="0" applyFont="1" applyFill="1" applyBorder="1" applyAlignment="1" applyProtection="1">
      <alignment horizontal="center" vertical="center" shrinkToFit="1"/>
      <protection locked="0"/>
    </xf>
    <xf numFmtId="178" fontId="5" fillId="8" borderId="3" xfId="0" applyNumberFormat="1" applyFont="1" applyFill="1" applyBorder="1" applyAlignment="1">
      <alignment horizontal="right" vertical="center" shrinkToFit="1"/>
    </xf>
    <xf numFmtId="178" fontId="5" fillId="8" borderId="12" xfId="0" applyNumberFormat="1" applyFont="1" applyFill="1" applyBorder="1" applyAlignment="1">
      <alignment horizontal="right" vertical="center" shrinkToFit="1"/>
    </xf>
    <xf numFmtId="0" fontId="5" fillId="7" borderId="3" xfId="0" applyFont="1" applyFill="1" applyBorder="1" applyAlignment="1" applyProtection="1">
      <alignment horizontal="right" vertical="center"/>
      <protection locked="0"/>
    </xf>
    <xf numFmtId="0" fontId="5" fillId="7" borderId="12" xfId="0" applyFont="1" applyFill="1" applyBorder="1" applyAlignment="1" applyProtection="1">
      <alignment horizontal="right" vertical="center"/>
      <protection locked="0"/>
    </xf>
    <xf numFmtId="179" fontId="5" fillId="8" borderId="58" xfId="0" applyNumberFormat="1" applyFont="1" applyFill="1" applyBorder="1" applyAlignment="1">
      <alignment horizontal="right" vertical="center"/>
    </xf>
    <xf numFmtId="179" fontId="5" fillId="8" borderId="59" xfId="0" applyNumberFormat="1" applyFont="1" applyFill="1" applyBorder="1" applyAlignment="1">
      <alignment horizontal="right" vertical="center"/>
    </xf>
    <xf numFmtId="179" fontId="5" fillId="8" borderId="60" xfId="0" applyNumberFormat="1" applyFont="1" applyFill="1" applyBorder="1" applyAlignment="1">
      <alignment horizontal="right" vertical="center"/>
    </xf>
    <xf numFmtId="176" fontId="7" fillId="0" borderId="3" xfId="2" applyNumberFormat="1" applyFont="1" applyBorder="1" applyAlignment="1">
      <alignment horizontal="center" vertical="center" shrinkToFit="1"/>
    </xf>
    <xf numFmtId="176" fontId="7" fillId="0" borderId="12" xfId="2" applyNumberFormat="1" applyFont="1" applyBorder="1" applyAlignment="1">
      <alignment horizontal="center" vertical="center" shrinkToFit="1"/>
    </xf>
    <xf numFmtId="176" fontId="7" fillId="8" borderId="3" xfId="2" applyNumberFormat="1" applyFont="1" applyFill="1" applyBorder="1" applyAlignment="1">
      <alignment horizontal="left" vertical="center" shrinkToFit="1"/>
    </xf>
    <xf numFmtId="176" fontId="7" fillId="8" borderId="12" xfId="2" applyNumberFormat="1" applyFont="1" applyFill="1" applyBorder="1" applyAlignment="1">
      <alignment horizontal="left" vertical="center" shrinkToFit="1"/>
    </xf>
    <xf numFmtId="176" fontId="7" fillId="8" borderId="5" xfId="2" applyNumberFormat="1" applyFont="1" applyFill="1" applyBorder="1" applyAlignment="1">
      <alignment horizontal="left" vertical="center" shrinkToFit="1"/>
    </xf>
    <xf numFmtId="176" fontId="7" fillId="2" borderId="3" xfId="2" applyNumberFormat="1" applyFont="1" applyFill="1" applyBorder="1" applyAlignment="1" applyProtection="1">
      <alignment horizontal="right" vertical="center" shrinkToFit="1"/>
      <protection locked="0"/>
    </xf>
    <xf numFmtId="176" fontId="7" fillId="2" borderId="61" xfId="2" applyNumberFormat="1" applyFont="1" applyFill="1" applyBorder="1" applyAlignment="1" applyProtection="1">
      <alignment horizontal="right" vertical="center" shrinkToFit="1"/>
      <protection locked="0"/>
    </xf>
    <xf numFmtId="0" fontId="7" fillId="11" borderId="17" xfId="0" applyFont="1" applyFill="1" applyBorder="1" applyAlignment="1">
      <alignment horizontal="left" vertical="center" wrapText="1"/>
    </xf>
    <xf numFmtId="0" fontId="7" fillId="11" borderId="22" xfId="0" applyFont="1" applyFill="1" applyBorder="1" applyAlignment="1">
      <alignment horizontal="left" vertical="center" wrapText="1"/>
    </xf>
    <xf numFmtId="0" fontId="7" fillId="11" borderId="0" xfId="0" applyFont="1" applyFill="1" applyAlignment="1">
      <alignment horizontal="left" vertical="center" wrapText="1"/>
    </xf>
    <xf numFmtId="0" fontId="7" fillId="11" borderId="10" xfId="0" applyFont="1" applyFill="1" applyBorder="1" applyAlignment="1">
      <alignment horizontal="left" vertical="center" wrapText="1"/>
    </xf>
    <xf numFmtId="0" fontId="7" fillId="11" borderId="20" xfId="0" applyFont="1" applyFill="1" applyBorder="1" applyAlignment="1">
      <alignment horizontal="left" vertical="center" wrapText="1"/>
    </xf>
    <xf numFmtId="0" fontId="7" fillId="11" borderId="23" xfId="0" applyFont="1" applyFill="1" applyBorder="1" applyAlignment="1">
      <alignment horizontal="left" vertical="center" wrapText="1"/>
    </xf>
    <xf numFmtId="38" fontId="5" fillId="11" borderId="62" xfId="2" applyFont="1" applyFill="1" applyBorder="1" applyAlignment="1">
      <alignment horizontal="right" vertical="center"/>
    </xf>
    <xf numFmtId="38" fontId="5" fillId="11" borderId="17" xfId="2" applyFont="1" applyFill="1" applyBorder="1" applyAlignment="1">
      <alignment horizontal="right" vertical="center"/>
    </xf>
    <xf numFmtId="38" fontId="5" fillId="11" borderId="18" xfId="2" applyFont="1" applyFill="1" applyBorder="1" applyAlignment="1">
      <alignment horizontal="right" vertical="center"/>
    </xf>
    <xf numFmtId="38" fontId="5" fillId="11" borderId="9" xfId="2" applyFont="1" applyFill="1" applyBorder="1" applyAlignment="1">
      <alignment horizontal="right" vertical="center"/>
    </xf>
    <xf numFmtId="38" fontId="5" fillId="11" borderId="0" xfId="2" applyFont="1" applyFill="1" applyBorder="1" applyAlignment="1">
      <alignment horizontal="right" vertical="center"/>
    </xf>
    <xf numFmtId="38" fontId="5" fillId="11" borderId="64" xfId="2" applyFont="1" applyFill="1" applyBorder="1" applyAlignment="1">
      <alignment horizontal="right" vertical="center"/>
    </xf>
    <xf numFmtId="38" fontId="5" fillId="11" borderId="69" xfId="2" applyFont="1" applyFill="1" applyBorder="1" applyAlignment="1">
      <alignment horizontal="right" vertical="center"/>
    </xf>
    <xf numFmtId="38" fontId="5" fillId="11" borderId="20" xfId="2" applyFont="1" applyFill="1" applyBorder="1" applyAlignment="1">
      <alignment horizontal="right" vertical="center"/>
    </xf>
    <xf numFmtId="38" fontId="5" fillId="11" borderId="21" xfId="2" applyFont="1" applyFill="1" applyBorder="1" applyAlignment="1">
      <alignment horizontal="right" vertical="center"/>
    </xf>
    <xf numFmtId="0" fontId="7" fillId="8" borderId="4" xfId="0" applyFont="1" applyFill="1" applyBorder="1" applyAlignment="1">
      <alignment horizontal="left" vertical="center" shrinkToFit="1"/>
    </xf>
    <xf numFmtId="0" fontId="7" fillId="8" borderId="26" xfId="0" applyFont="1" applyFill="1" applyBorder="1" applyAlignment="1">
      <alignment horizontal="left" vertical="center" shrinkToFit="1"/>
    </xf>
    <xf numFmtId="0" fontId="7" fillId="8" borderId="27" xfId="0" applyFont="1" applyFill="1" applyBorder="1" applyAlignment="1">
      <alignment horizontal="left" vertical="center" shrinkToFit="1"/>
    </xf>
    <xf numFmtId="0" fontId="7" fillId="8" borderId="6" xfId="0" applyFont="1" applyFill="1" applyBorder="1" applyAlignment="1">
      <alignment horizontal="right" vertical="center" shrinkToFit="1"/>
    </xf>
    <xf numFmtId="0" fontId="7" fillId="8" borderId="63" xfId="0" applyFont="1" applyFill="1" applyBorder="1" applyAlignment="1">
      <alignment horizontal="right" vertical="center" shrinkToFit="1"/>
    </xf>
    <xf numFmtId="177" fontId="5" fillId="8" borderId="6" xfId="0" applyNumberFormat="1" applyFont="1" applyFill="1" applyBorder="1" applyAlignment="1" applyProtection="1">
      <alignment horizontal="right" vertical="center" shrinkToFit="1"/>
      <protection locked="0"/>
    </xf>
    <xf numFmtId="177" fontId="5" fillId="8" borderId="15" xfId="0" applyNumberFormat="1" applyFont="1" applyFill="1" applyBorder="1" applyAlignment="1" applyProtection="1">
      <alignment horizontal="right" vertical="center" shrinkToFit="1"/>
      <protection locked="0"/>
    </xf>
    <xf numFmtId="0" fontId="5" fillId="3" borderId="2" xfId="0" applyFont="1" applyFill="1" applyBorder="1" applyAlignment="1">
      <alignment vertical="center" textRotation="255"/>
    </xf>
    <xf numFmtId="0" fontId="5" fillId="7" borderId="6" xfId="0" applyFont="1" applyFill="1" applyBorder="1" applyAlignment="1" applyProtection="1">
      <alignment horizontal="right" vertical="center"/>
      <protection locked="0"/>
    </xf>
    <xf numFmtId="0" fontId="5" fillId="7" borderId="14" xfId="0" applyFont="1" applyFill="1" applyBorder="1" applyAlignment="1" applyProtection="1">
      <alignment horizontal="right" vertical="center"/>
      <protection locked="0"/>
    </xf>
    <xf numFmtId="0" fontId="27" fillId="0" borderId="0" xfId="0" applyFont="1" applyAlignment="1">
      <alignment horizontal="left" vertical="top" wrapText="1"/>
    </xf>
    <xf numFmtId="38" fontId="5" fillId="7" borderId="24" xfId="2" applyFont="1" applyFill="1" applyBorder="1" applyAlignment="1" applyProtection="1">
      <alignment horizontal="right" vertical="center"/>
      <protection locked="0"/>
    </xf>
    <xf numFmtId="38" fontId="5" fillId="7" borderId="52" xfId="2" applyFont="1" applyFill="1" applyBorder="1" applyAlignment="1" applyProtection="1">
      <alignment horizontal="right" vertical="center"/>
      <protection locked="0"/>
    </xf>
    <xf numFmtId="38" fontId="5" fillId="7" borderId="25" xfId="2" applyFont="1" applyFill="1" applyBorder="1" applyAlignment="1" applyProtection="1">
      <alignment horizontal="right" vertical="center"/>
      <protection locked="0"/>
    </xf>
    <xf numFmtId="176" fontId="5" fillId="0" borderId="3" xfId="2" applyNumberFormat="1" applyFont="1" applyBorder="1" applyAlignment="1">
      <alignment horizontal="center" vertical="center" shrinkToFit="1"/>
    </xf>
    <xf numFmtId="176" fontId="5" fillId="0" borderId="12"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2" fontId="7" fillId="8" borderId="3" xfId="0" applyNumberFormat="1" applyFont="1" applyFill="1" applyBorder="1" applyAlignment="1">
      <alignment horizontal="center" vertical="center"/>
    </xf>
    <xf numFmtId="2" fontId="7" fillId="8" borderId="5" xfId="0" applyNumberFormat="1" applyFont="1" applyFill="1" applyBorder="1" applyAlignment="1">
      <alignment horizontal="center" vertical="center"/>
    </xf>
    <xf numFmtId="0" fontId="18" fillId="0" borderId="3"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2" fontId="7" fillId="8" borderId="3" xfId="0" applyNumberFormat="1" applyFont="1" applyFill="1" applyBorder="1" applyAlignment="1">
      <alignment horizontal="right" vertical="center"/>
    </xf>
    <xf numFmtId="2" fontId="7" fillId="8" borderId="12" xfId="0" applyNumberFormat="1" applyFont="1" applyFill="1" applyBorder="1" applyAlignment="1">
      <alignment horizontal="right" vertical="center"/>
    </xf>
    <xf numFmtId="2" fontId="7" fillId="8" borderId="5" xfId="0" applyNumberFormat="1" applyFont="1" applyFill="1" applyBorder="1" applyAlignment="1">
      <alignment horizontal="right" vertical="center"/>
    </xf>
    <xf numFmtId="0" fontId="7" fillId="11" borderId="29" xfId="0" applyFont="1" applyFill="1" applyBorder="1" applyAlignment="1">
      <alignment horizontal="left" vertical="center" wrapText="1" shrinkToFit="1"/>
    </xf>
    <xf numFmtId="0" fontId="7" fillId="11" borderId="30" xfId="0" applyFont="1" applyFill="1" applyBorder="1" applyAlignment="1">
      <alignment horizontal="left" vertical="center" wrapText="1" shrinkToFit="1"/>
    </xf>
    <xf numFmtId="0" fontId="7" fillId="11" borderId="31" xfId="0" applyFont="1" applyFill="1" applyBorder="1" applyAlignment="1">
      <alignment horizontal="left" vertical="center" wrapText="1" shrinkToFit="1"/>
    </xf>
    <xf numFmtId="0" fontId="7" fillId="11" borderId="32" xfId="0" applyFont="1" applyFill="1" applyBorder="1" applyAlignment="1">
      <alignment horizontal="left" vertical="center" wrapText="1" shrinkToFit="1"/>
    </xf>
    <xf numFmtId="0" fontId="7" fillId="11" borderId="33" xfId="0" applyFont="1" applyFill="1" applyBorder="1" applyAlignment="1">
      <alignment horizontal="left" vertical="center" wrapText="1" shrinkToFit="1"/>
    </xf>
    <xf numFmtId="0" fontId="7" fillId="11" borderId="34" xfId="0" applyFont="1" applyFill="1" applyBorder="1" applyAlignment="1">
      <alignment horizontal="left" vertical="center" wrapText="1" shrinkToFit="1"/>
    </xf>
    <xf numFmtId="38" fontId="7" fillId="11" borderId="65" xfId="2" applyFont="1" applyFill="1" applyBorder="1" applyAlignment="1">
      <alignment horizontal="right" vertical="center" shrinkToFit="1"/>
    </xf>
    <xf numFmtId="38" fontId="7" fillId="11" borderId="66" xfId="2" applyFont="1" applyFill="1" applyBorder="1" applyAlignment="1">
      <alignment horizontal="right" vertical="center" shrinkToFit="1"/>
    </xf>
    <xf numFmtId="38" fontId="7" fillId="11" borderId="67" xfId="2" applyFont="1" applyFill="1" applyBorder="1" applyAlignment="1">
      <alignment horizontal="right" vertical="center" shrinkToFit="1"/>
    </xf>
    <xf numFmtId="38" fontId="7" fillId="11" borderId="68" xfId="2" applyFont="1" applyFill="1" applyBorder="1" applyAlignment="1">
      <alignment horizontal="right" vertical="center" shrinkToFit="1"/>
    </xf>
    <xf numFmtId="0" fontId="5" fillId="0" borderId="70"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72" xfId="0" applyFont="1" applyBorder="1" applyAlignment="1">
      <alignment horizontal="left" vertical="center" shrinkToFit="1"/>
    </xf>
    <xf numFmtId="38" fontId="5" fillId="7" borderId="70" xfId="2" applyFont="1" applyFill="1" applyBorder="1" applyAlignment="1" applyProtection="1">
      <alignment horizontal="right" vertical="center" shrinkToFit="1"/>
      <protection locked="0"/>
    </xf>
    <xf numFmtId="38" fontId="5" fillId="7" borderId="72" xfId="2" applyFont="1" applyFill="1" applyBorder="1" applyAlignment="1" applyProtection="1">
      <alignment horizontal="right" vertical="center" shrinkToFit="1"/>
      <protection locked="0"/>
    </xf>
    <xf numFmtId="0" fontId="5" fillId="0" borderId="24"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5" fillId="0" borderId="25" xfId="0" applyFont="1" applyBorder="1" applyAlignment="1">
      <alignment horizontal="center" vertical="center" wrapText="1" shrinkToFit="1"/>
    </xf>
  </cellXfs>
  <cellStyles count="4">
    <cellStyle name="ハイパーリンク" xfId="1" builtinId="8"/>
    <cellStyle name="桁区切り" xfId="2" builtinId="6"/>
    <cellStyle name="標準" xfId="0" builtinId="0"/>
    <cellStyle name="標準 2" xfId="3" xr:uid="{1835283C-E01E-4F8B-B76A-4F912E2A76B9}"/>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91440</xdr:rowOff>
    </xdr:from>
    <xdr:to>
      <xdr:col>10</xdr:col>
      <xdr:colOff>365760</xdr:colOff>
      <xdr:row>44</xdr:row>
      <xdr:rowOff>137160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22"/>
        <a:stretch/>
      </xdr:blipFill>
      <xdr:spPr bwMode="auto">
        <a:xfrm>
          <a:off x="0" y="1264920"/>
          <a:ext cx="6461760" cy="624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76200</xdr:colOff>
      <xdr:row>42</xdr:row>
      <xdr:rowOff>129540</xdr:rowOff>
    </xdr:from>
    <xdr:ext cx="4564380" cy="275717"/>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200" y="7170420"/>
          <a:ext cx="456438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t>※</a:t>
          </a:r>
          <a:r>
            <a:rPr kumimoji="1" lang="ja-JP" altLang="en-US" sz="1100" b="1"/>
            <a:t>算定方法等の詳細については、</a:t>
          </a:r>
          <a:r>
            <a:rPr kumimoji="1" lang="en-US" altLang="ja-JP" sz="1100" b="1"/>
            <a:t>『</a:t>
          </a:r>
          <a:r>
            <a:rPr kumimoji="1" lang="ja-JP" altLang="en-US" sz="1100" b="1"/>
            <a:t>作成の手引き</a:t>
          </a:r>
          <a:r>
            <a:rPr kumimoji="1" lang="en-US" altLang="ja-JP" sz="1100" b="1"/>
            <a:t>』</a:t>
          </a:r>
          <a:r>
            <a:rPr kumimoji="1" lang="ja-JP" altLang="en-US" sz="1100" b="1"/>
            <a:t>を参照にしてください。</a:t>
          </a:r>
        </a:p>
      </xdr:txBody>
    </xdr:sp>
    <xdr:clientData/>
  </xdr:oneCellAnchor>
  <xdr:twoCellAnchor>
    <xdr:from>
      <xdr:col>4</xdr:col>
      <xdr:colOff>266700</xdr:colOff>
      <xdr:row>14</xdr:row>
      <xdr:rowOff>106680</xdr:rowOff>
    </xdr:from>
    <xdr:to>
      <xdr:col>6</xdr:col>
      <xdr:colOff>457200</xdr:colOff>
      <xdr:row>16</xdr:row>
      <xdr:rowOff>22860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705100" y="2453640"/>
          <a:ext cx="140970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1B9B-64F6-4A16-985C-E5319FC0BA8F}">
  <sheetPr>
    <tabColor rgb="FFFFFF00"/>
  </sheetPr>
  <dimension ref="A1:AX50"/>
  <sheetViews>
    <sheetView showZeros="0" tabSelected="1" view="pageBreakPreview" zoomScale="85" zoomScaleNormal="70" zoomScaleSheetLayoutView="85" workbookViewId="0">
      <selection activeCell="B3" sqref="B3"/>
    </sheetView>
  </sheetViews>
  <sheetFormatPr defaultColWidth="8.88671875" defaultRowHeight="18" x14ac:dyDescent="0.2"/>
  <cols>
    <col min="1" max="50" width="3.109375" style="2" customWidth="1"/>
    <col min="51" max="16384" width="8.88671875" style="2"/>
  </cols>
  <sheetData>
    <row r="1" spans="1:50" ht="18.75" customHeight="1" x14ac:dyDescent="0.2">
      <c r="A1" s="2">
        <v>1</v>
      </c>
      <c r="B1" s="2">
        <v>2</v>
      </c>
      <c r="C1" s="2">
        <v>3</v>
      </c>
      <c r="D1" s="2">
        <v>4</v>
      </c>
      <c r="E1" s="2">
        <v>5</v>
      </c>
      <c r="F1" s="2">
        <v>6</v>
      </c>
      <c r="G1" s="2">
        <v>7</v>
      </c>
      <c r="H1" s="2">
        <v>8</v>
      </c>
      <c r="I1" s="2">
        <v>9</v>
      </c>
      <c r="J1" s="2">
        <v>10</v>
      </c>
      <c r="K1" s="2">
        <v>11</v>
      </c>
      <c r="L1" s="2">
        <v>12</v>
      </c>
      <c r="M1" s="2">
        <v>13</v>
      </c>
      <c r="N1" s="2">
        <v>14</v>
      </c>
      <c r="O1" s="2">
        <v>15</v>
      </c>
      <c r="P1" s="2">
        <v>16</v>
      </c>
      <c r="Q1" s="2">
        <v>17</v>
      </c>
      <c r="R1" s="2">
        <v>18</v>
      </c>
      <c r="S1" s="2">
        <v>19</v>
      </c>
      <c r="T1" s="2">
        <v>20</v>
      </c>
      <c r="U1" s="2">
        <v>21</v>
      </c>
      <c r="V1" s="2">
        <v>22</v>
      </c>
      <c r="W1" s="2">
        <v>23</v>
      </c>
      <c r="X1" s="2">
        <v>24</v>
      </c>
      <c r="Y1" s="2">
        <v>25</v>
      </c>
      <c r="Z1" s="2">
        <v>1</v>
      </c>
      <c r="AA1" s="2">
        <v>2</v>
      </c>
      <c r="AB1" s="2">
        <v>3</v>
      </c>
      <c r="AC1" s="2">
        <v>4</v>
      </c>
      <c r="AD1" s="2">
        <v>5</v>
      </c>
      <c r="AE1" s="2">
        <v>6</v>
      </c>
      <c r="AF1" s="2">
        <v>7</v>
      </c>
      <c r="AG1" s="2">
        <v>8</v>
      </c>
      <c r="AH1" s="2">
        <v>9</v>
      </c>
      <c r="AI1" s="2">
        <v>10</v>
      </c>
      <c r="AJ1" s="2">
        <v>11</v>
      </c>
      <c r="AK1" s="2">
        <v>12</v>
      </c>
      <c r="AL1" s="2">
        <v>13</v>
      </c>
      <c r="AM1" s="2">
        <v>14</v>
      </c>
      <c r="AN1" s="2">
        <v>15</v>
      </c>
      <c r="AO1" s="2">
        <v>16</v>
      </c>
      <c r="AP1" s="2">
        <v>17</v>
      </c>
      <c r="AQ1" s="2">
        <v>18</v>
      </c>
      <c r="AR1" s="2">
        <v>19</v>
      </c>
      <c r="AS1" s="2">
        <v>20</v>
      </c>
      <c r="AT1" s="2">
        <v>21</v>
      </c>
      <c r="AU1" s="2">
        <v>22</v>
      </c>
      <c r="AV1" s="2">
        <v>23</v>
      </c>
      <c r="AW1" s="2">
        <v>24</v>
      </c>
      <c r="AX1" s="2">
        <v>25</v>
      </c>
    </row>
    <row r="2" spans="1:50" ht="18.75" customHeight="1" x14ac:dyDescent="0.2">
      <c r="A2" s="2" t="s">
        <v>50</v>
      </c>
      <c r="Z2" s="2" t="s">
        <v>66</v>
      </c>
    </row>
    <row r="3" spans="1:50" ht="18.75" customHeight="1" x14ac:dyDescent="0.2">
      <c r="A3" s="2" t="s">
        <v>1977</v>
      </c>
    </row>
    <row r="4" spans="1:50" ht="18.75" customHeight="1" x14ac:dyDescent="0.2">
      <c r="A4" s="3"/>
      <c r="B4" s="264" t="s">
        <v>180</v>
      </c>
      <c r="C4" s="265"/>
      <c r="D4" s="265"/>
      <c r="E4" s="265"/>
      <c r="F4" s="265"/>
      <c r="G4" s="265"/>
      <c r="H4" s="266"/>
      <c r="I4" s="4"/>
      <c r="J4" s="267" t="s">
        <v>181</v>
      </c>
      <c r="K4" s="268"/>
      <c r="L4" s="268"/>
      <c r="M4" s="268"/>
      <c r="N4" s="268"/>
      <c r="O4" s="268"/>
      <c r="P4" s="269"/>
      <c r="Q4" s="4"/>
      <c r="R4" s="270" t="s">
        <v>182</v>
      </c>
      <c r="S4" s="271"/>
      <c r="T4" s="271"/>
      <c r="U4" s="271"/>
      <c r="V4" s="271"/>
      <c r="W4" s="271"/>
      <c r="X4" s="272"/>
      <c r="Z4" s="3"/>
      <c r="AA4" s="264" t="s">
        <v>180</v>
      </c>
      <c r="AB4" s="265"/>
      <c r="AC4" s="265"/>
      <c r="AD4" s="265"/>
      <c r="AE4" s="265"/>
      <c r="AF4" s="265"/>
      <c r="AG4" s="266"/>
      <c r="AH4" s="4"/>
      <c r="AI4" s="267" t="s">
        <v>181</v>
      </c>
      <c r="AJ4" s="268"/>
      <c r="AK4" s="268"/>
      <c r="AL4" s="268"/>
      <c r="AM4" s="268"/>
      <c r="AN4" s="268"/>
      <c r="AO4" s="269"/>
      <c r="AP4" s="4"/>
      <c r="AQ4" s="270" t="s">
        <v>182</v>
      </c>
      <c r="AR4" s="271"/>
      <c r="AS4" s="271"/>
      <c r="AT4" s="271"/>
      <c r="AU4" s="271"/>
      <c r="AV4" s="271"/>
      <c r="AW4" s="272"/>
    </row>
    <row r="5" spans="1:50" ht="18.75" customHeight="1" x14ac:dyDescent="0.2">
      <c r="B5" s="260" t="s">
        <v>1927</v>
      </c>
      <c r="C5" s="260"/>
      <c r="D5" s="260"/>
      <c r="E5" s="260"/>
      <c r="F5" s="260"/>
      <c r="G5" s="260"/>
      <c r="H5" s="260"/>
      <c r="I5" s="260"/>
      <c r="J5" s="260"/>
      <c r="K5" s="260"/>
      <c r="L5" s="260"/>
      <c r="M5" s="260"/>
      <c r="N5" s="260"/>
      <c r="O5" s="260"/>
      <c r="P5" s="260"/>
      <c r="Q5" s="260"/>
      <c r="R5" s="260"/>
      <c r="S5" s="260"/>
      <c r="T5" s="260"/>
      <c r="U5" s="260"/>
      <c r="V5" s="260"/>
      <c r="W5" s="260"/>
    </row>
    <row r="6" spans="1:50" ht="18.75" customHeight="1" x14ac:dyDescent="0.2">
      <c r="S6" s="261">
        <f ca="1">TODAY()</f>
        <v>45135</v>
      </c>
      <c r="T6" s="261"/>
      <c r="U6" s="261"/>
      <c r="V6" s="261"/>
      <c r="W6" s="261"/>
      <c r="X6" s="261"/>
      <c r="Y6" s="261"/>
      <c r="Z6" s="165" t="s">
        <v>171</v>
      </c>
      <c r="AA6" s="166"/>
      <c r="AB6" s="166"/>
      <c r="AC6" s="166"/>
      <c r="AD6" s="167"/>
      <c r="AE6" s="5"/>
      <c r="AF6" s="245"/>
      <c r="AG6" s="245"/>
      <c r="AH6" s="245"/>
      <c r="AI6" s="245"/>
      <c r="AJ6" s="245"/>
      <c r="AK6" s="245"/>
      <c r="AL6" s="245"/>
      <c r="AM6" s="6" t="s">
        <v>70</v>
      </c>
      <c r="AN6" s="6"/>
      <c r="AO6" s="262" t="str">
        <f>IFERROR(EDATE((CONCATENATE(AF6,"/4/1")),-3),"")</f>
        <v/>
      </c>
      <c r="AP6" s="262"/>
      <c r="AQ6" s="262"/>
      <c r="AR6" s="262"/>
      <c r="AS6" s="262"/>
      <c r="AT6" s="262"/>
      <c r="AU6" s="262"/>
      <c r="AV6" s="262"/>
      <c r="AW6" s="262"/>
      <c r="AX6" s="7"/>
    </row>
    <row r="7" spans="1:50" ht="18.75" customHeight="1" x14ac:dyDescent="0.2">
      <c r="Z7" s="263" t="s">
        <v>52</v>
      </c>
      <c r="AA7" s="238"/>
      <c r="AB7" s="238"/>
      <c r="AC7" s="238"/>
      <c r="AD7" s="239"/>
      <c r="AE7" s="240" t="str">
        <f>IFERROR(CONCATENATE(O10,J11),"")</f>
        <v/>
      </c>
      <c r="AF7" s="241"/>
      <c r="AG7" s="241"/>
      <c r="AH7" s="241"/>
      <c r="AI7" s="241"/>
      <c r="AJ7" s="241"/>
      <c r="AK7" s="241"/>
      <c r="AL7" s="241"/>
      <c r="AM7" s="241"/>
      <c r="AN7" s="241"/>
      <c r="AO7" s="241"/>
      <c r="AP7" s="241"/>
      <c r="AQ7" s="241"/>
      <c r="AR7" s="241"/>
      <c r="AS7" s="241"/>
      <c r="AT7" s="241"/>
      <c r="AU7" s="241"/>
      <c r="AV7" s="241"/>
      <c r="AW7" s="241"/>
      <c r="AX7" s="242"/>
    </row>
    <row r="8" spans="1:50" ht="18.75" customHeight="1" x14ac:dyDescent="0.2">
      <c r="B8" s="2" t="s">
        <v>51</v>
      </c>
      <c r="Z8" s="237" t="s">
        <v>53</v>
      </c>
      <c r="AA8" s="238"/>
      <c r="AB8" s="238"/>
      <c r="AC8" s="238"/>
      <c r="AD8" s="239"/>
      <c r="AE8" s="240" t="str">
        <f>CONCATENATE(G12,"　",H13,"　",Q13)</f>
        <v>　　</v>
      </c>
      <c r="AF8" s="241"/>
      <c r="AG8" s="241"/>
      <c r="AH8" s="241"/>
      <c r="AI8" s="241"/>
      <c r="AJ8" s="241"/>
      <c r="AK8" s="241"/>
      <c r="AL8" s="241"/>
      <c r="AM8" s="241"/>
      <c r="AN8" s="241"/>
      <c r="AO8" s="241"/>
      <c r="AP8" s="241"/>
      <c r="AQ8" s="241"/>
      <c r="AR8" s="241"/>
      <c r="AS8" s="241"/>
      <c r="AT8" s="241"/>
      <c r="AU8" s="241"/>
      <c r="AV8" s="241"/>
      <c r="AW8" s="241"/>
      <c r="AX8" s="242"/>
    </row>
    <row r="9" spans="1:50" ht="18.75" customHeight="1" thickBot="1" x14ac:dyDescent="0.25">
      <c r="Z9" s="243" t="s">
        <v>67</v>
      </c>
      <c r="AA9" s="166"/>
      <c r="AB9" s="166"/>
      <c r="AC9" s="166"/>
      <c r="AD9" s="167"/>
      <c r="AE9" s="244"/>
      <c r="AF9" s="245"/>
      <c r="AG9" s="245"/>
      <c r="AH9" s="245"/>
      <c r="AI9" s="245"/>
      <c r="AJ9" s="245"/>
      <c r="AK9" s="245"/>
      <c r="AL9" s="245"/>
      <c r="AM9" s="245"/>
      <c r="AN9" s="245"/>
      <c r="AO9" s="245"/>
      <c r="AP9" s="245"/>
      <c r="AQ9" s="245"/>
      <c r="AR9" s="245"/>
      <c r="AS9" s="245"/>
      <c r="AT9" s="245"/>
      <c r="AU9" s="245"/>
      <c r="AV9" s="245"/>
      <c r="AW9" s="245"/>
      <c r="AX9" s="246"/>
    </row>
    <row r="10" spans="1:50" ht="18.75" customHeight="1" x14ac:dyDescent="0.2">
      <c r="A10" s="247" t="s">
        <v>183</v>
      </c>
      <c r="B10" s="248"/>
      <c r="C10" s="248"/>
      <c r="D10" s="248"/>
      <c r="E10" s="248"/>
      <c r="F10" s="249"/>
      <c r="G10" s="253" t="s">
        <v>184</v>
      </c>
      <c r="H10" s="254"/>
      <c r="I10" s="254"/>
      <c r="J10" s="255"/>
      <c r="K10" s="256"/>
      <c r="L10" s="256"/>
      <c r="M10" s="256"/>
      <c r="N10" s="256"/>
      <c r="O10" s="257" t="str">
        <f>IF(J10="","",VLOOKUP(J10,KEN_ALL!$C$1:$P$877,8,FALSE))</f>
        <v/>
      </c>
      <c r="P10" s="258"/>
      <c r="Q10" s="258"/>
      <c r="R10" s="258"/>
      <c r="S10" s="258"/>
      <c r="T10" s="258"/>
      <c r="U10" s="258"/>
      <c r="V10" s="258"/>
      <c r="W10" s="258"/>
      <c r="X10" s="258"/>
      <c r="Y10" s="259"/>
      <c r="Z10" s="243" t="s">
        <v>68</v>
      </c>
      <c r="AA10" s="166"/>
      <c r="AB10" s="166"/>
      <c r="AC10" s="166"/>
      <c r="AD10" s="167"/>
      <c r="AE10" s="196"/>
      <c r="AF10" s="197"/>
      <c r="AG10" s="197"/>
      <c r="AH10" s="197"/>
      <c r="AI10" s="197"/>
      <c r="AJ10" s="197"/>
      <c r="AK10" s="197"/>
      <c r="AL10" s="197"/>
      <c r="AM10" s="197"/>
      <c r="AN10" s="197"/>
      <c r="AO10" s="197"/>
      <c r="AP10" s="197"/>
      <c r="AQ10" s="197"/>
      <c r="AR10" s="197"/>
      <c r="AS10" s="197"/>
      <c r="AT10" s="197"/>
      <c r="AU10" s="197"/>
      <c r="AV10" s="197"/>
      <c r="AW10" s="197"/>
      <c r="AX10" s="198"/>
    </row>
    <row r="11" spans="1:50" ht="18.75" customHeight="1" x14ac:dyDescent="0.2">
      <c r="A11" s="250"/>
      <c r="B11" s="251"/>
      <c r="C11" s="251"/>
      <c r="D11" s="251"/>
      <c r="E11" s="251"/>
      <c r="F11" s="252"/>
      <c r="G11" s="181" t="s">
        <v>185</v>
      </c>
      <c r="H11" s="182"/>
      <c r="I11" s="183"/>
      <c r="J11" s="221"/>
      <c r="K11" s="222"/>
      <c r="L11" s="222"/>
      <c r="M11" s="222"/>
      <c r="N11" s="222"/>
      <c r="O11" s="222"/>
      <c r="P11" s="222"/>
      <c r="Q11" s="222"/>
      <c r="R11" s="222"/>
      <c r="S11" s="222"/>
      <c r="T11" s="222"/>
      <c r="U11" s="222"/>
      <c r="V11" s="222"/>
      <c r="W11" s="222"/>
      <c r="X11" s="222"/>
      <c r="Y11" s="223"/>
      <c r="Z11" s="8" t="s">
        <v>69</v>
      </c>
      <c r="AA11" s="9"/>
      <c r="AB11" s="9"/>
      <c r="AC11" s="9"/>
      <c r="AD11" s="10"/>
      <c r="AE11" s="36"/>
      <c r="AF11" s="37"/>
      <c r="AG11" s="37"/>
      <c r="AH11" s="37"/>
      <c r="AI11" s="37"/>
      <c r="AJ11" s="37"/>
      <c r="AK11" s="37"/>
      <c r="AL11" s="37"/>
      <c r="AM11" s="37"/>
      <c r="AN11" s="37"/>
      <c r="AO11" s="37"/>
      <c r="AP11" s="37"/>
      <c r="AQ11" s="37"/>
      <c r="AR11" s="37"/>
      <c r="AS11" s="37"/>
      <c r="AT11" s="37"/>
      <c r="AU11" s="37"/>
      <c r="AV11" s="37"/>
      <c r="AW11" s="37"/>
      <c r="AX11" s="38"/>
    </row>
    <row r="12" spans="1:50" ht="18.75" customHeight="1" x14ac:dyDescent="0.2">
      <c r="A12" s="224" t="s">
        <v>186</v>
      </c>
      <c r="B12" s="225"/>
      <c r="C12" s="225"/>
      <c r="D12" s="225"/>
      <c r="E12" s="225"/>
      <c r="F12" s="226"/>
      <c r="G12" s="227"/>
      <c r="H12" s="228"/>
      <c r="I12" s="228"/>
      <c r="J12" s="228"/>
      <c r="K12" s="228"/>
      <c r="L12" s="228"/>
      <c r="M12" s="228"/>
      <c r="N12" s="228"/>
      <c r="O12" s="228"/>
      <c r="P12" s="228"/>
      <c r="Q12" s="228"/>
      <c r="R12" s="228"/>
      <c r="S12" s="228"/>
      <c r="T12" s="228"/>
      <c r="U12" s="228"/>
      <c r="V12" s="228"/>
      <c r="W12" s="228"/>
      <c r="X12" s="228"/>
      <c r="Y12" s="229"/>
      <c r="Z12" s="11"/>
      <c r="AD12" s="12"/>
      <c r="AE12" s="81"/>
      <c r="AF12" s="192" t="s">
        <v>187</v>
      </c>
      <c r="AG12" s="192"/>
      <c r="AH12" s="192"/>
      <c r="AI12" s="192"/>
      <c r="AJ12" s="192"/>
      <c r="AK12" s="192"/>
      <c r="AL12" s="192"/>
      <c r="AM12" s="192"/>
      <c r="AN12" s="192"/>
      <c r="AO12" s="192"/>
      <c r="AP12" s="192"/>
      <c r="AQ12" s="192"/>
      <c r="AR12" s="192"/>
      <c r="AS12" s="192"/>
      <c r="AT12" s="192"/>
      <c r="AU12" s="192"/>
      <c r="AV12" s="192"/>
      <c r="AW12" s="192"/>
      <c r="AX12" s="193"/>
    </row>
    <row r="13" spans="1:50" ht="18.75" customHeight="1" thickBot="1" x14ac:dyDescent="0.25">
      <c r="A13" s="230" t="s">
        <v>188</v>
      </c>
      <c r="B13" s="231"/>
      <c r="C13" s="231"/>
      <c r="D13" s="231"/>
      <c r="E13" s="231"/>
      <c r="F13" s="232"/>
      <c r="G13" s="13" t="s">
        <v>189</v>
      </c>
      <c r="H13" s="233"/>
      <c r="I13" s="234"/>
      <c r="J13" s="234"/>
      <c r="K13" s="234"/>
      <c r="L13" s="234"/>
      <c r="M13" s="234"/>
      <c r="N13" s="234"/>
      <c r="O13" s="235"/>
      <c r="P13" s="13" t="s">
        <v>190</v>
      </c>
      <c r="Q13" s="233"/>
      <c r="R13" s="234"/>
      <c r="S13" s="234"/>
      <c r="T13" s="234"/>
      <c r="U13" s="234"/>
      <c r="V13" s="234"/>
      <c r="W13" s="234"/>
      <c r="X13" s="234"/>
      <c r="Y13" s="236"/>
      <c r="Z13" s="11"/>
      <c r="AD13" s="12"/>
      <c r="AE13" s="39"/>
      <c r="AF13" s="192"/>
      <c r="AG13" s="192"/>
      <c r="AH13" s="192"/>
      <c r="AI13" s="192"/>
      <c r="AJ13" s="192"/>
      <c r="AK13" s="192"/>
      <c r="AL13" s="192"/>
      <c r="AM13" s="192"/>
      <c r="AN13" s="192"/>
      <c r="AO13" s="192"/>
      <c r="AP13" s="192"/>
      <c r="AQ13" s="192"/>
      <c r="AR13" s="192"/>
      <c r="AS13" s="192"/>
      <c r="AT13" s="192"/>
      <c r="AU13" s="192"/>
      <c r="AV13" s="192"/>
      <c r="AW13" s="192"/>
      <c r="AX13" s="193"/>
    </row>
    <row r="14" spans="1:50" ht="18.75" customHeight="1" x14ac:dyDescent="0.2">
      <c r="A14" s="2" t="s">
        <v>191</v>
      </c>
      <c r="B14" s="192" t="s">
        <v>192</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1"/>
      <c r="AD14" s="12"/>
      <c r="AE14" s="81"/>
      <c r="AF14" s="192" t="s">
        <v>193</v>
      </c>
      <c r="AG14" s="192"/>
      <c r="AH14" s="192"/>
      <c r="AI14" s="192"/>
      <c r="AJ14" s="192"/>
      <c r="AK14" s="192"/>
      <c r="AL14" s="192"/>
      <c r="AM14" s="192"/>
      <c r="AN14" s="192"/>
      <c r="AO14" s="192"/>
      <c r="AP14" s="192"/>
      <c r="AQ14" s="192"/>
      <c r="AR14" s="192"/>
      <c r="AS14" s="192"/>
      <c r="AT14" s="192"/>
      <c r="AU14" s="192"/>
      <c r="AV14" s="192"/>
      <c r="AW14" s="192"/>
      <c r="AX14" s="193"/>
    </row>
    <row r="15" spans="1:50" ht="18.75" customHeight="1" x14ac:dyDescent="0.2">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1"/>
      <c r="AD15" s="12"/>
      <c r="AE15" s="39"/>
      <c r="AF15" s="192"/>
      <c r="AG15" s="192"/>
      <c r="AH15" s="192"/>
      <c r="AI15" s="192"/>
      <c r="AJ15" s="192"/>
      <c r="AK15" s="192"/>
      <c r="AL15" s="192"/>
      <c r="AM15" s="192"/>
      <c r="AN15" s="192"/>
      <c r="AO15" s="192"/>
      <c r="AP15" s="192"/>
      <c r="AQ15" s="192"/>
      <c r="AR15" s="192"/>
      <c r="AS15" s="192"/>
      <c r="AT15" s="192"/>
      <c r="AU15" s="192"/>
      <c r="AV15" s="192"/>
      <c r="AW15" s="192"/>
      <c r="AX15" s="193"/>
    </row>
    <row r="16" spans="1:50" ht="18.75" customHeight="1" x14ac:dyDescent="0.2">
      <c r="M16" s="14"/>
      <c r="Z16" s="11"/>
      <c r="AD16" s="12"/>
      <c r="AE16" s="81"/>
      <c r="AF16" s="192" t="s">
        <v>194</v>
      </c>
      <c r="AG16" s="192"/>
      <c r="AH16" s="192"/>
      <c r="AI16" s="192"/>
      <c r="AJ16" s="192"/>
      <c r="AK16" s="192"/>
      <c r="AL16" s="192"/>
      <c r="AM16" s="192"/>
      <c r="AN16" s="192"/>
      <c r="AO16" s="192"/>
      <c r="AP16" s="192"/>
      <c r="AQ16" s="192"/>
      <c r="AR16" s="192"/>
      <c r="AS16" s="192"/>
      <c r="AT16" s="192"/>
      <c r="AU16" s="192"/>
      <c r="AV16" s="192"/>
      <c r="AW16" s="192"/>
      <c r="AX16" s="193"/>
    </row>
    <row r="17" spans="1:50" ht="18.75" customHeight="1" x14ac:dyDescent="0.2">
      <c r="B17" s="194" t="s">
        <v>170</v>
      </c>
      <c r="C17" s="194"/>
      <c r="D17" s="194"/>
      <c r="E17" s="194"/>
      <c r="F17" s="194"/>
      <c r="G17" s="194"/>
      <c r="H17" s="194"/>
      <c r="I17" s="194"/>
      <c r="J17" s="194"/>
      <c r="K17" s="194"/>
      <c r="L17" s="194"/>
      <c r="M17" s="194"/>
      <c r="N17" s="194"/>
      <c r="O17" s="194"/>
      <c r="P17" s="194"/>
      <c r="Q17" s="194"/>
      <c r="R17" s="194"/>
      <c r="S17" s="194"/>
      <c r="T17" s="194"/>
      <c r="U17" s="194"/>
      <c r="V17" s="194"/>
      <c r="W17" s="194"/>
      <c r="X17" s="194"/>
      <c r="Z17" s="11"/>
      <c r="AD17" s="12"/>
      <c r="AE17" s="39"/>
      <c r="AF17" s="192"/>
      <c r="AG17" s="192"/>
      <c r="AH17" s="192"/>
      <c r="AI17" s="192"/>
      <c r="AJ17" s="192"/>
      <c r="AK17" s="192"/>
      <c r="AL17" s="192"/>
      <c r="AM17" s="192"/>
      <c r="AN17" s="192"/>
      <c r="AO17" s="192"/>
      <c r="AP17" s="192"/>
      <c r="AQ17" s="192"/>
      <c r="AR17" s="192"/>
      <c r="AS17" s="192"/>
      <c r="AT17" s="192"/>
      <c r="AU17" s="192"/>
      <c r="AV17" s="192"/>
      <c r="AW17" s="192"/>
      <c r="AX17" s="193"/>
    </row>
    <row r="18" spans="1:50" ht="18.75" customHeight="1" x14ac:dyDescent="0.2">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Z18" s="11"/>
      <c r="AD18" s="12"/>
      <c r="AE18" s="81"/>
      <c r="AF18" s="192" t="s">
        <v>195</v>
      </c>
      <c r="AG18" s="192"/>
      <c r="AH18" s="192"/>
      <c r="AI18" s="192"/>
      <c r="AJ18" s="192"/>
      <c r="AK18" s="192"/>
      <c r="AL18" s="192"/>
      <c r="AM18" s="192"/>
      <c r="AN18" s="192"/>
      <c r="AO18" s="192"/>
      <c r="AP18" s="192"/>
      <c r="AQ18" s="192"/>
      <c r="AR18" s="192"/>
      <c r="AS18" s="192"/>
      <c r="AT18" s="192"/>
      <c r="AU18" s="192"/>
      <c r="AV18" s="192"/>
      <c r="AW18" s="192"/>
      <c r="AX18" s="193"/>
    </row>
    <row r="19" spans="1:50" ht="18.75" customHeight="1" x14ac:dyDescent="0.2">
      <c r="B19" s="15"/>
      <c r="C19" s="15"/>
      <c r="D19" s="15"/>
      <c r="E19" s="15"/>
      <c r="F19" s="15"/>
      <c r="G19" s="15"/>
      <c r="H19" s="15"/>
      <c r="I19" s="15"/>
      <c r="J19" s="15"/>
      <c r="K19" s="15"/>
      <c r="L19" s="15"/>
      <c r="M19" s="15"/>
      <c r="N19" s="15"/>
      <c r="Z19" s="11"/>
      <c r="AD19" s="12"/>
      <c r="AE19" s="39"/>
      <c r="AF19" s="192"/>
      <c r="AG19" s="192"/>
      <c r="AH19" s="192"/>
      <c r="AI19" s="192"/>
      <c r="AJ19" s="192"/>
      <c r="AK19" s="192"/>
      <c r="AL19" s="192"/>
      <c r="AM19" s="192"/>
      <c r="AN19" s="192"/>
      <c r="AO19" s="192"/>
      <c r="AP19" s="192"/>
      <c r="AQ19" s="192"/>
      <c r="AR19" s="192"/>
      <c r="AS19" s="192"/>
      <c r="AT19" s="192"/>
      <c r="AU19" s="192"/>
      <c r="AV19" s="192"/>
      <c r="AW19" s="192"/>
      <c r="AX19" s="193"/>
    </row>
    <row r="20" spans="1:50" ht="18.75" customHeight="1" x14ac:dyDescent="0.2">
      <c r="A20" s="195" t="s">
        <v>57</v>
      </c>
      <c r="B20" s="165" t="s">
        <v>196</v>
      </c>
      <c r="C20" s="166"/>
      <c r="D20" s="166"/>
      <c r="E20" s="166"/>
      <c r="F20" s="167"/>
      <c r="G20" s="196"/>
      <c r="H20" s="197"/>
      <c r="I20" s="197"/>
      <c r="J20" s="197"/>
      <c r="K20" s="197"/>
      <c r="L20" s="197"/>
      <c r="M20" s="197"/>
      <c r="N20" s="197"/>
      <c r="O20" s="197"/>
      <c r="P20" s="197"/>
      <c r="Q20" s="197"/>
      <c r="R20" s="197"/>
      <c r="S20" s="197"/>
      <c r="T20" s="197"/>
      <c r="U20" s="197"/>
      <c r="V20" s="197"/>
      <c r="W20" s="197"/>
      <c r="X20" s="197"/>
      <c r="Y20" s="198"/>
      <c r="Z20" s="11"/>
      <c r="AD20" s="12"/>
      <c r="AE20" s="81"/>
      <c r="AF20" s="192" t="s">
        <v>197</v>
      </c>
      <c r="AG20" s="192"/>
      <c r="AH20" s="192"/>
      <c r="AI20" s="192"/>
      <c r="AJ20" s="192"/>
      <c r="AK20" s="192"/>
      <c r="AL20" s="192"/>
      <c r="AM20" s="192"/>
      <c r="AN20" s="192"/>
      <c r="AO20" s="192"/>
      <c r="AP20" s="192"/>
      <c r="AQ20" s="192"/>
      <c r="AR20" s="192"/>
      <c r="AS20" s="192"/>
      <c r="AT20" s="192"/>
      <c r="AU20" s="192"/>
      <c r="AV20" s="192"/>
      <c r="AW20" s="192"/>
      <c r="AX20" s="193"/>
    </row>
    <row r="21" spans="1:50" ht="18.75" customHeight="1" x14ac:dyDescent="0.2">
      <c r="A21" s="195"/>
      <c r="B21" s="199" t="s">
        <v>52</v>
      </c>
      <c r="C21" s="200"/>
      <c r="D21" s="200"/>
      <c r="E21" s="200"/>
      <c r="F21" s="201"/>
      <c r="G21" s="207" t="s">
        <v>198</v>
      </c>
      <c r="H21" s="208"/>
      <c r="I21" s="208"/>
      <c r="J21" s="208"/>
      <c r="K21" s="208"/>
      <c r="L21" s="208"/>
      <c r="M21" s="208"/>
      <c r="N21" s="208"/>
      <c r="O21" s="208"/>
      <c r="P21" s="208"/>
      <c r="Q21" s="208"/>
      <c r="R21" s="208"/>
      <c r="S21" s="208"/>
      <c r="T21" s="208"/>
      <c r="U21" s="208"/>
      <c r="V21" s="208"/>
      <c r="W21" s="208"/>
      <c r="X21" s="208"/>
      <c r="Y21" s="208"/>
      <c r="Z21" s="11"/>
      <c r="AD21" s="12"/>
      <c r="AE21" s="39"/>
      <c r="AF21" s="40"/>
      <c r="AG21" s="40"/>
      <c r="AH21" s="40"/>
      <c r="AI21" s="40"/>
      <c r="AJ21" s="40"/>
      <c r="AK21" s="40"/>
      <c r="AL21" s="40"/>
      <c r="AM21" s="40"/>
      <c r="AN21" s="40"/>
      <c r="AO21" s="40"/>
      <c r="AP21" s="40"/>
      <c r="AQ21" s="40"/>
      <c r="AR21" s="40"/>
      <c r="AS21" s="40"/>
      <c r="AT21" s="40"/>
      <c r="AU21" s="40"/>
      <c r="AV21" s="40"/>
      <c r="AW21" s="40"/>
      <c r="AX21" s="41"/>
    </row>
    <row r="22" spans="1:50" ht="18.75" customHeight="1" x14ac:dyDescent="0.2">
      <c r="A22" s="195"/>
      <c r="B22" s="202"/>
      <c r="C22" s="138"/>
      <c r="D22" s="138"/>
      <c r="E22" s="138"/>
      <c r="F22" s="203"/>
      <c r="G22" s="209" t="s">
        <v>184</v>
      </c>
      <c r="H22" s="210"/>
      <c r="I22" s="210"/>
      <c r="J22" s="211"/>
      <c r="K22" s="212"/>
      <c r="L22" s="212"/>
      <c r="M22" s="212"/>
      <c r="N22" s="212"/>
      <c r="O22" s="213" t="str">
        <f>IF(J22="","",VLOOKUP(J22,KEN_ALL!$C$1:$P$877,8,FALSE))</f>
        <v/>
      </c>
      <c r="P22" s="214"/>
      <c r="Q22" s="214"/>
      <c r="R22" s="214"/>
      <c r="S22" s="214"/>
      <c r="T22" s="214"/>
      <c r="U22" s="214"/>
      <c r="V22" s="214"/>
      <c r="W22" s="214"/>
      <c r="X22" s="214"/>
      <c r="Y22" s="214"/>
      <c r="Z22" s="215" t="s">
        <v>199</v>
      </c>
      <c r="AA22" s="216"/>
      <c r="AB22" s="85" t="s">
        <v>172</v>
      </c>
      <c r="AC22" s="86"/>
      <c r="AD22" s="87"/>
      <c r="AE22" s="165" t="s">
        <v>200</v>
      </c>
      <c r="AF22" s="166"/>
      <c r="AG22" s="167"/>
      <c r="AH22" s="165" t="s">
        <v>201</v>
      </c>
      <c r="AI22" s="166"/>
      <c r="AJ22" s="167"/>
      <c r="AK22" s="165" t="s">
        <v>173</v>
      </c>
      <c r="AL22" s="166"/>
      <c r="AM22" s="166"/>
      <c r="AN22" s="166"/>
      <c r="AO22" s="166"/>
      <c r="AP22" s="166"/>
      <c r="AQ22" s="166"/>
      <c r="AR22" s="166"/>
      <c r="AS22" s="166"/>
      <c r="AT22" s="167"/>
      <c r="AU22" s="165" t="s">
        <v>202</v>
      </c>
      <c r="AV22" s="166"/>
      <c r="AW22" s="166"/>
      <c r="AX22" s="167"/>
    </row>
    <row r="23" spans="1:50" ht="18.75" customHeight="1" x14ac:dyDescent="0.2">
      <c r="A23" s="195"/>
      <c r="B23" s="204"/>
      <c r="C23" s="205"/>
      <c r="D23" s="205"/>
      <c r="E23" s="205"/>
      <c r="F23" s="206"/>
      <c r="G23" s="181" t="s">
        <v>185</v>
      </c>
      <c r="H23" s="182"/>
      <c r="I23" s="183"/>
      <c r="J23" s="184"/>
      <c r="K23" s="185"/>
      <c r="L23" s="185"/>
      <c r="M23" s="185"/>
      <c r="N23" s="185"/>
      <c r="O23" s="185"/>
      <c r="P23" s="185"/>
      <c r="Q23" s="185"/>
      <c r="R23" s="185"/>
      <c r="S23" s="185"/>
      <c r="T23" s="185"/>
      <c r="U23" s="185"/>
      <c r="V23" s="185"/>
      <c r="W23" s="185"/>
      <c r="X23" s="185"/>
      <c r="Y23" s="185"/>
      <c r="Z23" s="217"/>
      <c r="AA23" s="218"/>
      <c r="AB23" s="88"/>
      <c r="AC23" s="89"/>
      <c r="AD23" s="90"/>
      <c r="AE23" s="186"/>
      <c r="AF23" s="187"/>
      <c r="AG23" s="187"/>
      <c r="AH23" s="188"/>
      <c r="AI23" s="189"/>
      <c r="AJ23" s="189"/>
      <c r="AK23" s="186"/>
      <c r="AL23" s="187"/>
      <c r="AM23" s="190" t="str">
        <f>IF(AK23="","",AK23+1)</f>
        <v/>
      </c>
      <c r="AN23" s="191"/>
      <c r="AO23" s="190" t="str">
        <f>IF(AK23="","",AM23+1)</f>
        <v/>
      </c>
      <c r="AP23" s="191"/>
      <c r="AQ23" s="190" t="str">
        <f>IF(AK23="","",AO23+1)</f>
        <v/>
      </c>
      <c r="AR23" s="191"/>
      <c r="AS23" s="190" t="str">
        <f>IF(AK23="","",AQ23+1)</f>
        <v/>
      </c>
      <c r="AT23" s="191"/>
      <c r="AU23" s="172"/>
      <c r="AV23" s="173"/>
      <c r="AW23" s="173"/>
      <c r="AX23" s="174"/>
    </row>
    <row r="24" spans="1:50" ht="18.75" customHeight="1" x14ac:dyDescent="0.2">
      <c r="A24" s="195"/>
      <c r="B24" s="165" t="s">
        <v>54</v>
      </c>
      <c r="C24" s="166"/>
      <c r="D24" s="166"/>
      <c r="E24" s="166"/>
      <c r="F24" s="167"/>
      <c r="G24" s="175"/>
      <c r="H24" s="176"/>
      <c r="I24" s="176"/>
      <c r="J24" s="176"/>
      <c r="K24" s="176"/>
      <c r="L24" s="176"/>
      <c r="M24" s="176"/>
      <c r="N24" s="176"/>
      <c r="O24" s="176"/>
      <c r="P24" s="176"/>
      <c r="Q24" s="176"/>
      <c r="R24" s="176"/>
      <c r="S24" s="176"/>
      <c r="T24" s="176"/>
      <c r="U24" s="176"/>
      <c r="V24" s="176"/>
      <c r="W24" s="176"/>
      <c r="X24" s="176"/>
      <c r="Y24" s="176"/>
      <c r="Z24" s="217"/>
      <c r="AA24" s="218"/>
      <c r="AB24" s="91"/>
      <c r="AC24" s="92"/>
      <c r="AD24" s="93"/>
      <c r="AE24" s="177" t="s">
        <v>70</v>
      </c>
      <c r="AF24" s="177"/>
      <c r="AG24" s="177"/>
      <c r="AH24" s="177" t="s">
        <v>70</v>
      </c>
      <c r="AI24" s="177"/>
      <c r="AJ24" s="177"/>
      <c r="AK24" s="177" t="s">
        <v>70</v>
      </c>
      <c r="AL24" s="177"/>
      <c r="AM24" s="177" t="s">
        <v>70</v>
      </c>
      <c r="AN24" s="177"/>
      <c r="AO24" s="177" t="s">
        <v>70</v>
      </c>
      <c r="AP24" s="177"/>
      <c r="AQ24" s="177" t="s">
        <v>70</v>
      </c>
      <c r="AR24" s="177"/>
      <c r="AS24" s="177" t="s">
        <v>70</v>
      </c>
      <c r="AT24" s="177"/>
      <c r="AU24" s="178" t="s">
        <v>70</v>
      </c>
      <c r="AV24" s="179"/>
      <c r="AW24" s="179"/>
      <c r="AX24" s="180"/>
    </row>
    <row r="25" spans="1:50" ht="18.75" customHeight="1" x14ac:dyDescent="0.2">
      <c r="A25" s="195"/>
      <c r="B25" s="165" t="s">
        <v>55</v>
      </c>
      <c r="C25" s="166"/>
      <c r="D25" s="166"/>
      <c r="E25" s="166"/>
      <c r="F25" s="167"/>
      <c r="G25" s="168"/>
      <c r="H25" s="169"/>
      <c r="I25" s="169"/>
      <c r="J25" s="16" t="s">
        <v>203</v>
      </c>
      <c r="K25" s="169"/>
      <c r="L25" s="169"/>
      <c r="M25" s="169"/>
      <c r="N25" s="16" t="s">
        <v>203</v>
      </c>
      <c r="O25" s="169"/>
      <c r="P25" s="169"/>
      <c r="Q25" s="169"/>
      <c r="R25" s="17"/>
      <c r="S25" s="17" t="str">
        <f>CONCATENATE(G25,K25,O25)</f>
        <v/>
      </c>
      <c r="T25" s="17"/>
      <c r="U25" s="17"/>
      <c r="V25" s="17"/>
      <c r="W25" s="17"/>
      <c r="X25" s="17"/>
      <c r="Y25" s="17"/>
      <c r="Z25" s="217"/>
      <c r="AA25" s="218"/>
      <c r="AB25" s="85" t="s">
        <v>204</v>
      </c>
      <c r="AC25" s="86"/>
      <c r="AD25" s="87"/>
      <c r="AE25" s="126"/>
      <c r="AF25" s="126"/>
      <c r="AG25" s="126"/>
      <c r="AH25" s="141"/>
      <c r="AI25" s="141"/>
      <c r="AJ25" s="141"/>
      <c r="AK25" s="126"/>
      <c r="AL25" s="126"/>
      <c r="AM25" s="141"/>
      <c r="AN25" s="141"/>
      <c r="AO25" s="141"/>
      <c r="AP25" s="141"/>
      <c r="AQ25" s="141"/>
      <c r="AR25" s="141"/>
      <c r="AS25" s="141"/>
      <c r="AT25" s="141"/>
      <c r="AU25" s="126"/>
      <c r="AV25" s="126"/>
      <c r="AW25" s="126"/>
      <c r="AX25" s="126"/>
    </row>
    <row r="26" spans="1:50" ht="18.75" customHeight="1" x14ac:dyDescent="0.2">
      <c r="A26" s="195"/>
      <c r="B26" s="165" t="s">
        <v>56</v>
      </c>
      <c r="C26" s="166"/>
      <c r="D26" s="166"/>
      <c r="E26" s="166"/>
      <c r="F26" s="167"/>
      <c r="G26" s="170"/>
      <c r="H26" s="171"/>
      <c r="I26" s="171"/>
      <c r="J26" s="171"/>
      <c r="K26" s="171"/>
      <c r="L26" s="171"/>
      <c r="M26" s="171"/>
      <c r="N26" s="171"/>
      <c r="O26" s="171"/>
      <c r="P26" s="171"/>
      <c r="Q26" s="171"/>
      <c r="R26" s="171"/>
      <c r="S26" s="171"/>
      <c r="T26" s="171"/>
      <c r="U26" s="171"/>
      <c r="V26" s="171"/>
      <c r="W26" s="171"/>
      <c r="X26" s="171"/>
      <c r="Y26" s="171"/>
      <c r="Z26" s="217"/>
      <c r="AA26" s="218"/>
      <c r="AB26" s="91"/>
      <c r="AC26" s="92"/>
      <c r="AD26" s="93"/>
      <c r="AE26" s="127"/>
      <c r="AF26" s="127"/>
      <c r="AG26" s="127"/>
      <c r="AH26" s="142"/>
      <c r="AI26" s="142"/>
      <c r="AJ26" s="142"/>
      <c r="AK26" s="127"/>
      <c r="AL26" s="127"/>
      <c r="AM26" s="142"/>
      <c r="AN26" s="142"/>
      <c r="AO26" s="142"/>
      <c r="AP26" s="142"/>
      <c r="AQ26" s="142"/>
      <c r="AR26" s="142"/>
      <c r="AS26" s="142"/>
      <c r="AT26" s="142"/>
      <c r="AU26" s="127"/>
      <c r="AV26" s="127"/>
      <c r="AW26" s="127"/>
      <c r="AX26" s="127"/>
    </row>
    <row r="27" spans="1:50" ht="18.75" customHeight="1" x14ac:dyDescent="0.2">
      <c r="A27" s="18"/>
      <c r="B27" s="19"/>
      <c r="C27" s="19"/>
      <c r="D27" s="19"/>
      <c r="E27" s="19"/>
      <c r="F27" s="19"/>
      <c r="G27" s="20"/>
      <c r="H27" s="20"/>
      <c r="I27" s="20"/>
      <c r="J27" s="20"/>
      <c r="K27" s="20"/>
      <c r="L27" s="20"/>
      <c r="M27" s="20"/>
      <c r="N27" s="20"/>
      <c r="O27" s="20"/>
      <c r="P27" s="20"/>
      <c r="Q27" s="20"/>
      <c r="R27" s="20"/>
      <c r="S27" s="20"/>
      <c r="T27" s="20"/>
      <c r="U27" s="20"/>
      <c r="V27" s="20"/>
      <c r="W27" s="20"/>
      <c r="X27" s="20"/>
      <c r="Y27" s="20"/>
      <c r="Z27" s="217"/>
      <c r="AA27" s="218"/>
      <c r="AB27" s="153" t="s">
        <v>205</v>
      </c>
      <c r="AC27" s="154"/>
      <c r="AD27" s="161"/>
      <c r="AE27" s="126"/>
      <c r="AF27" s="126"/>
      <c r="AG27" s="126"/>
      <c r="AH27" s="126"/>
      <c r="AI27" s="126"/>
      <c r="AJ27" s="126"/>
      <c r="AK27" s="126"/>
      <c r="AL27" s="126"/>
      <c r="AM27" s="141"/>
      <c r="AN27" s="141"/>
      <c r="AO27" s="141"/>
      <c r="AP27" s="141"/>
      <c r="AQ27" s="141"/>
      <c r="AR27" s="141"/>
      <c r="AS27" s="141"/>
      <c r="AT27" s="141"/>
      <c r="AU27" s="126"/>
      <c r="AV27" s="126"/>
      <c r="AW27" s="126"/>
      <c r="AX27" s="126"/>
    </row>
    <row r="28" spans="1:50" ht="18.75" customHeight="1" x14ac:dyDescent="0.2">
      <c r="A28" s="143" t="s">
        <v>65</v>
      </c>
      <c r="B28" s="146" t="s">
        <v>58</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217"/>
      <c r="AA28" s="218"/>
      <c r="AB28" s="162"/>
      <c r="AC28" s="163"/>
      <c r="AD28" s="164"/>
      <c r="AE28" s="127"/>
      <c r="AF28" s="127"/>
      <c r="AG28" s="127"/>
      <c r="AH28" s="127"/>
      <c r="AI28" s="127"/>
      <c r="AJ28" s="127"/>
      <c r="AK28" s="127"/>
      <c r="AL28" s="127"/>
      <c r="AM28" s="142"/>
      <c r="AN28" s="142"/>
      <c r="AO28" s="142"/>
      <c r="AP28" s="142"/>
      <c r="AQ28" s="142"/>
      <c r="AR28" s="142"/>
      <c r="AS28" s="142"/>
      <c r="AT28" s="142"/>
      <c r="AU28" s="127"/>
      <c r="AV28" s="127"/>
      <c r="AW28" s="127"/>
      <c r="AX28" s="127"/>
    </row>
    <row r="29" spans="1:50" ht="18.75" customHeight="1" thickBot="1" x14ac:dyDescent="0.25">
      <c r="A29" s="144"/>
      <c r="B29" s="21"/>
      <c r="C29" s="18"/>
      <c r="D29" s="18"/>
      <c r="E29" s="18"/>
      <c r="F29" s="18"/>
      <c r="G29" s="18"/>
      <c r="H29" s="18"/>
      <c r="I29" s="18"/>
      <c r="J29" s="18"/>
      <c r="K29" s="18"/>
      <c r="L29" s="18"/>
      <c r="R29" s="148">
        <f>'(簡易計算シート)'!AP40</f>
        <v>0</v>
      </c>
      <c r="S29" s="149"/>
      <c r="T29" s="149"/>
      <c r="U29" s="138" t="s">
        <v>60</v>
      </c>
      <c r="V29" s="138"/>
      <c r="Z29" s="217"/>
      <c r="AA29" s="218"/>
      <c r="AB29" s="150" t="s">
        <v>206</v>
      </c>
      <c r="AC29" s="133" t="s">
        <v>207</v>
      </c>
      <c r="AD29" s="134"/>
      <c r="AE29" s="134"/>
      <c r="AF29" s="134"/>
      <c r="AG29" s="134"/>
      <c r="AH29" s="134"/>
      <c r="AI29" s="134"/>
      <c r="AJ29" s="135"/>
      <c r="AK29" s="126"/>
      <c r="AL29" s="126"/>
      <c r="AM29" s="126"/>
      <c r="AN29" s="126"/>
      <c r="AO29" s="126"/>
      <c r="AP29" s="126"/>
      <c r="AQ29" s="126"/>
      <c r="AR29" s="126"/>
      <c r="AS29" s="126"/>
      <c r="AT29" s="126"/>
      <c r="AU29" s="153"/>
      <c r="AV29" s="154"/>
      <c r="AW29" s="154"/>
      <c r="AX29" s="154"/>
    </row>
    <row r="30" spans="1:50" ht="18.75" customHeight="1" x14ac:dyDescent="0.2">
      <c r="A30" s="144"/>
      <c r="B30" s="22"/>
      <c r="C30" s="23"/>
      <c r="D30" s="23"/>
      <c r="E30" s="23"/>
      <c r="F30" s="23"/>
      <c r="G30" s="23"/>
      <c r="H30" s="23"/>
      <c r="I30" s="23"/>
      <c r="J30" s="23"/>
      <c r="K30" s="23"/>
      <c r="L30" s="23"/>
      <c r="M30" s="23"/>
      <c r="N30" s="23"/>
      <c r="O30" s="23"/>
      <c r="P30" s="23"/>
      <c r="Q30" s="23"/>
      <c r="R30" s="24"/>
      <c r="S30" s="24"/>
      <c r="T30" s="24"/>
      <c r="U30" s="24"/>
      <c r="V30" s="24"/>
      <c r="W30" s="23"/>
      <c r="X30" s="23"/>
      <c r="Y30" s="23"/>
      <c r="Z30" s="217"/>
      <c r="AA30" s="218"/>
      <c r="AB30" s="151"/>
      <c r="AC30" s="133"/>
      <c r="AD30" s="134"/>
      <c r="AE30" s="134"/>
      <c r="AF30" s="134"/>
      <c r="AG30" s="134"/>
      <c r="AH30" s="134"/>
      <c r="AI30" s="134"/>
      <c r="AJ30" s="135"/>
      <c r="AK30" s="127"/>
      <c r="AL30" s="127"/>
      <c r="AM30" s="127"/>
      <c r="AN30" s="127"/>
      <c r="AO30" s="127"/>
      <c r="AP30" s="127"/>
      <c r="AQ30" s="127"/>
      <c r="AR30" s="127"/>
      <c r="AS30" s="127"/>
      <c r="AT30" s="127"/>
      <c r="AU30" s="155"/>
      <c r="AV30" s="156"/>
      <c r="AW30" s="156"/>
      <c r="AX30" s="156"/>
    </row>
    <row r="31" spans="1:50" ht="18.75" customHeight="1" x14ac:dyDescent="0.2">
      <c r="A31" s="144"/>
      <c r="B31" s="157" t="s">
        <v>59</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217"/>
      <c r="AA31" s="218"/>
      <c r="AB31" s="151"/>
      <c r="AC31" s="133" t="s">
        <v>208</v>
      </c>
      <c r="AD31" s="134"/>
      <c r="AE31" s="134"/>
      <c r="AF31" s="134"/>
      <c r="AG31" s="134"/>
      <c r="AH31" s="134"/>
      <c r="AI31" s="134"/>
      <c r="AJ31" s="135"/>
      <c r="AK31" s="126"/>
      <c r="AL31" s="126"/>
      <c r="AM31" s="126"/>
      <c r="AN31" s="126"/>
      <c r="AO31" s="126"/>
      <c r="AP31" s="126"/>
      <c r="AQ31" s="126"/>
      <c r="AR31" s="126"/>
      <c r="AS31" s="126"/>
      <c r="AT31" s="126"/>
      <c r="AU31" s="155"/>
      <c r="AV31" s="156"/>
      <c r="AW31" s="156"/>
      <c r="AX31" s="156"/>
    </row>
    <row r="32" spans="1:50" ht="18.75" customHeight="1" thickBot="1" x14ac:dyDescent="0.25">
      <c r="A32" s="144"/>
      <c r="B32" s="159" t="s">
        <v>209</v>
      </c>
      <c r="C32" s="160"/>
      <c r="D32" s="160"/>
      <c r="E32" s="160"/>
      <c r="F32" s="160"/>
      <c r="G32" s="160"/>
      <c r="H32" s="160"/>
      <c r="I32" s="160"/>
      <c r="J32" s="160"/>
      <c r="K32" s="160"/>
      <c r="L32" s="160"/>
      <c r="N32" s="32" t="s">
        <v>61</v>
      </c>
      <c r="O32" s="139"/>
      <c r="P32" s="139"/>
      <c r="Q32" s="2" t="s">
        <v>62</v>
      </c>
      <c r="R32" s="140"/>
      <c r="S32" s="140"/>
      <c r="T32" s="140"/>
      <c r="U32" s="138" t="s">
        <v>63</v>
      </c>
      <c r="V32" s="138"/>
      <c r="Z32" s="217"/>
      <c r="AA32" s="218"/>
      <c r="AB32" s="151"/>
      <c r="AC32" s="133"/>
      <c r="AD32" s="134"/>
      <c r="AE32" s="134"/>
      <c r="AF32" s="134"/>
      <c r="AG32" s="134"/>
      <c r="AH32" s="134"/>
      <c r="AI32" s="134"/>
      <c r="AJ32" s="135"/>
      <c r="AK32" s="127"/>
      <c r="AL32" s="127"/>
      <c r="AM32" s="127"/>
      <c r="AN32" s="127"/>
      <c r="AO32" s="127"/>
      <c r="AP32" s="127"/>
      <c r="AQ32" s="127"/>
      <c r="AR32" s="127"/>
      <c r="AS32" s="127"/>
      <c r="AT32" s="127"/>
      <c r="AU32" s="155"/>
      <c r="AV32" s="156"/>
      <c r="AW32" s="156"/>
      <c r="AX32" s="156"/>
    </row>
    <row r="33" spans="1:50" ht="18.75" customHeight="1" x14ac:dyDescent="0.2">
      <c r="A33" s="144"/>
      <c r="B33" s="159"/>
      <c r="C33" s="160"/>
      <c r="D33" s="160"/>
      <c r="E33" s="160"/>
      <c r="F33" s="160"/>
      <c r="G33" s="160"/>
      <c r="H33" s="160"/>
      <c r="I33" s="160"/>
      <c r="J33" s="160"/>
      <c r="K33" s="160"/>
      <c r="L33" s="160"/>
      <c r="N33" s="33"/>
      <c r="O33" s="33"/>
      <c r="P33" s="33"/>
      <c r="Q33" s="33"/>
      <c r="R33" s="33"/>
      <c r="S33" s="33"/>
      <c r="T33" s="33"/>
      <c r="U33" s="33"/>
      <c r="V33" s="33"/>
      <c r="Z33" s="217"/>
      <c r="AA33" s="218"/>
      <c r="AB33" s="151"/>
      <c r="AC33" s="133" t="s">
        <v>210</v>
      </c>
      <c r="AD33" s="134"/>
      <c r="AE33" s="134"/>
      <c r="AF33" s="134"/>
      <c r="AG33" s="134"/>
      <c r="AH33" s="134"/>
      <c r="AI33" s="134"/>
      <c r="AJ33" s="135"/>
      <c r="AK33" s="126"/>
      <c r="AL33" s="126"/>
      <c r="AM33" s="126"/>
      <c r="AN33" s="126"/>
      <c r="AO33" s="126"/>
      <c r="AP33" s="126"/>
      <c r="AQ33" s="126"/>
      <c r="AR33" s="126"/>
      <c r="AS33" s="126"/>
      <c r="AT33" s="126"/>
      <c r="AU33" s="155"/>
      <c r="AV33" s="156"/>
      <c r="AW33" s="156"/>
      <c r="AX33" s="156"/>
    </row>
    <row r="34" spans="1:50" ht="18.75" customHeight="1" thickBot="1" x14ac:dyDescent="0.25">
      <c r="A34" s="144"/>
      <c r="B34" s="159"/>
      <c r="C34" s="160"/>
      <c r="D34" s="160"/>
      <c r="E34" s="160"/>
      <c r="F34" s="160"/>
      <c r="G34" s="160"/>
      <c r="H34" s="160"/>
      <c r="I34" s="160"/>
      <c r="J34" s="160"/>
      <c r="K34" s="160"/>
      <c r="L34" s="160"/>
      <c r="N34" s="32" t="s">
        <v>61</v>
      </c>
      <c r="O34" s="139"/>
      <c r="P34" s="139"/>
      <c r="Q34" s="2" t="s">
        <v>62</v>
      </c>
      <c r="R34" s="140"/>
      <c r="S34" s="140"/>
      <c r="T34" s="140"/>
      <c r="U34" s="138" t="s">
        <v>63</v>
      </c>
      <c r="V34" s="138"/>
      <c r="Z34" s="217"/>
      <c r="AA34" s="218"/>
      <c r="AB34" s="151"/>
      <c r="AC34" s="133"/>
      <c r="AD34" s="134"/>
      <c r="AE34" s="134"/>
      <c r="AF34" s="134"/>
      <c r="AG34" s="134"/>
      <c r="AH34" s="134"/>
      <c r="AI34" s="134"/>
      <c r="AJ34" s="135"/>
      <c r="AK34" s="127"/>
      <c r="AL34" s="127"/>
      <c r="AM34" s="127"/>
      <c r="AN34" s="127"/>
      <c r="AO34" s="127"/>
      <c r="AP34" s="127"/>
      <c r="AQ34" s="127"/>
      <c r="AR34" s="127"/>
      <c r="AS34" s="127"/>
      <c r="AT34" s="127"/>
      <c r="AU34" s="155"/>
      <c r="AV34" s="156"/>
      <c r="AW34" s="156"/>
      <c r="AX34" s="156"/>
    </row>
    <row r="35" spans="1:50" ht="18.75" customHeight="1" x14ac:dyDescent="0.2">
      <c r="A35" s="144"/>
      <c r="B35" s="159"/>
      <c r="C35" s="160"/>
      <c r="D35" s="160"/>
      <c r="E35" s="160"/>
      <c r="F35" s="160"/>
      <c r="G35" s="160"/>
      <c r="H35" s="160"/>
      <c r="I35" s="160"/>
      <c r="J35" s="160"/>
      <c r="K35" s="160"/>
      <c r="L35" s="160"/>
      <c r="N35" s="33"/>
      <c r="O35" s="34"/>
      <c r="P35" s="33"/>
      <c r="Q35" s="33"/>
      <c r="R35" s="35"/>
      <c r="S35" s="35"/>
      <c r="T35" s="35"/>
      <c r="U35" s="35"/>
      <c r="V35" s="35"/>
      <c r="Z35" s="217"/>
      <c r="AA35" s="218"/>
      <c r="AB35" s="151"/>
      <c r="AC35" s="133" t="s">
        <v>211</v>
      </c>
      <c r="AD35" s="134"/>
      <c r="AE35" s="134"/>
      <c r="AF35" s="134"/>
      <c r="AG35" s="134"/>
      <c r="AH35" s="134"/>
      <c r="AI35" s="134"/>
      <c r="AJ35" s="135"/>
      <c r="AK35" s="126"/>
      <c r="AL35" s="126"/>
      <c r="AM35" s="126"/>
      <c r="AN35" s="126"/>
      <c r="AO35" s="126"/>
      <c r="AP35" s="126"/>
      <c r="AQ35" s="126"/>
      <c r="AR35" s="126"/>
      <c r="AS35" s="126"/>
      <c r="AT35" s="126"/>
      <c r="AU35" s="155"/>
      <c r="AV35" s="156"/>
      <c r="AW35" s="156"/>
      <c r="AX35" s="156"/>
    </row>
    <row r="36" spans="1:50" ht="18.75" customHeight="1" thickBot="1" x14ac:dyDescent="0.25">
      <c r="A36" s="144"/>
      <c r="B36" s="21"/>
      <c r="C36" s="18"/>
      <c r="D36" s="18"/>
      <c r="E36" s="18"/>
      <c r="F36" s="18"/>
      <c r="G36" s="18"/>
      <c r="H36" s="18"/>
      <c r="I36" s="18"/>
      <c r="J36" s="18"/>
      <c r="K36" s="18"/>
      <c r="L36" s="18"/>
      <c r="N36" s="32" t="s">
        <v>61</v>
      </c>
      <c r="O36" s="139"/>
      <c r="P36" s="139"/>
      <c r="Q36" s="2" t="s">
        <v>62</v>
      </c>
      <c r="R36" s="140"/>
      <c r="S36" s="140"/>
      <c r="T36" s="140"/>
      <c r="U36" s="138" t="s">
        <v>63</v>
      </c>
      <c r="V36" s="138"/>
      <c r="Z36" s="217"/>
      <c r="AA36" s="218"/>
      <c r="AB36" s="151"/>
      <c r="AC36" s="133"/>
      <c r="AD36" s="134"/>
      <c r="AE36" s="134"/>
      <c r="AF36" s="134"/>
      <c r="AG36" s="134"/>
      <c r="AH36" s="134"/>
      <c r="AI36" s="134"/>
      <c r="AJ36" s="135"/>
      <c r="AK36" s="127"/>
      <c r="AL36" s="127"/>
      <c r="AM36" s="127"/>
      <c r="AN36" s="127"/>
      <c r="AO36" s="127"/>
      <c r="AP36" s="127"/>
      <c r="AQ36" s="127"/>
      <c r="AR36" s="127"/>
      <c r="AS36" s="127"/>
      <c r="AT36" s="127"/>
      <c r="AU36" s="155"/>
      <c r="AV36" s="156"/>
      <c r="AW36" s="156"/>
      <c r="AX36" s="156"/>
    </row>
    <row r="37" spans="1:50" ht="18.75" customHeight="1" x14ac:dyDescent="0.2">
      <c r="A37" s="144"/>
      <c r="B37" s="21"/>
      <c r="C37" s="18"/>
      <c r="D37" s="18"/>
      <c r="E37" s="18"/>
      <c r="F37" s="18"/>
      <c r="G37" s="18"/>
      <c r="H37" s="18"/>
      <c r="I37" s="18"/>
      <c r="J37" s="18"/>
      <c r="K37" s="18"/>
      <c r="L37" s="18"/>
      <c r="N37" s="33"/>
      <c r="O37" s="34"/>
      <c r="P37" s="33"/>
      <c r="Q37" s="33"/>
      <c r="R37" s="35"/>
      <c r="S37" s="35"/>
      <c r="T37" s="35"/>
      <c r="U37" s="35"/>
      <c r="V37" s="35"/>
      <c r="Z37" s="217"/>
      <c r="AA37" s="218"/>
      <c r="AB37" s="151"/>
      <c r="AC37" s="133" t="s">
        <v>212</v>
      </c>
      <c r="AD37" s="134"/>
      <c r="AE37" s="134"/>
      <c r="AF37" s="134"/>
      <c r="AG37" s="134"/>
      <c r="AH37" s="134"/>
      <c r="AI37" s="134"/>
      <c r="AJ37" s="135"/>
      <c r="AK37" s="136">
        <f>SUM(AK29:AL36)</f>
        <v>0</v>
      </c>
      <c r="AL37" s="136"/>
      <c r="AM37" s="136">
        <f t="shared" ref="AM37" si="0">SUM(AM29:AN36)</f>
        <v>0</v>
      </c>
      <c r="AN37" s="136"/>
      <c r="AO37" s="136">
        <f t="shared" ref="AO37" si="1">SUM(AO29:AP36)</f>
        <v>0</v>
      </c>
      <c r="AP37" s="136"/>
      <c r="AQ37" s="136">
        <f t="shared" ref="AQ37" si="2">SUM(AQ29:AR36)</f>
        <v>0</v>
      </c>
      <c r="AR37" s="136"/>
      <c r="AS37" s="136">
        <f t="shared" ref="AS37" si="3">SUM(AS29:AT36)</f>
        <v>0</v>
      </c>
      <c r="AT37" s="136"/>
      <c r="AU37" s="155"/>
      <c r="AV37" s="156"/>
      <c r="AW37" s="156"/>
      <c r="AX37" s="156"/>
    </row>
    <row r="38" spans="1:50" ht="18.75" customHeight="1" thickBot="1" x14ac:dyDescent="0.25">
      <c r="A38" s="144"/>
      <c r="B38" s="21"/>
      <c r="C38" s="18"/>
      <c r="D38" s="18"/>
      <c r="E38" s="18"/>
      <c r="F38" s="18"/>
      <c r="G38" s="18"/>
      <c r="H38" s="18"/>
      <c r="I38" s="18"/>
      <c r="J38" s="18"/>
      <c r="K38" s="18"/>
      <c r="L38" s="18"/>
      <c r="N38" s="32" t="s">
        <v>61</v>
      </c>
      <c r="O38" s="139"/>
      <c r="P38" s="139"/>
      <c r="Q38" s="2" t="s">
        <v>62</v>
      </c>
      <c r="R38" s="140"/>
      <c r="S38" s="140"/>
      <c r="T38" s="140"/>
      <c r="U38" s="138" t="s">
        <v>63</v>
      </c>
      <c r="V38" s="138"/>
      <c r="Z38" s="217"/>
      <c r="AA38" s="218"/>
      <c r="AB38" s="151"/>
      <c r="AC38" s="133"/>
      <c r="AD38" s="134"/>
      <c r="AE38" s="134"/>
      <c r="AF38" s="134"/>
      <c r="AG38" s="134"/>
      <c r="AH38" s="134"/>
      <c r="AI38" s="134"/>
      <c r="AJ38" s="135"/>
      <c r="AK38" s="137"/>
      <c r="AL38" s="137"/>
      <c r="AM38" s="137"/>
      <c r="AN38" s="137"/>
      <c r="AO38" s="137"/>
      <c r="AP38" s="137"/>
      <c r="AQ38" s="137"/>
      <c r="AR38" s="137"/>
      <c r="AS38" s="137"/>
      <c r="AT38" s="137"/>
      <c r="AU38" s="155"/>
      <c r="AV38" s="156"/>
      <c r="AW38" s="156"/>
      <c r="AX38" s="156"/>
    </row>
    <row r="39" spans="1:50" ht="18.75" customHeight="1" x14ac:dyDescent="0.2">
      <c r="A39" s="144"/>
      <c r="B39" s="22"/>
      <c r="C39" s="23"/>
      <c r="D39" s="23"/>
      <c r="E39" s="23"/>
      <c r="F39" s="23"/>
      <c r="G39" s="23"/>
      <c r="H39" s="23"/>
      <c r="I39" s="23"/>
      <c r="J39" s="23"/>
      <c r="K39" s="23"/>
      <c r="L39" s="23"/>
      <c r="M39" s="23"/>
      <c r="N39" s="24"/>
      <c r="O39" s="24"/>
      <c r="P39" s="24"/>
      <c r="Q39" s="24"/>
      <c r="R39" s="24"/>
      <c r="S39" s="24"/>
      <c r="T39" s="24"/>
      <c r="U39" s="24"/>
      <c r="V39" s="24"/>
      <c r="W39" s="23"/>
      <c r="X39" s="23"/>
      <c r="Y39" s="23"/>
      <c r="Z39" s="217"/>
      <c r="AA39" s="218"/>
      <c r="AB39" s="151"/>
      <c r="AC39" s="133" t="s">
        <v>213</v>
      </c>
      <c r="AD39" s="134"/>
      <c r="AE39" s="134"/>
      <c r="AF39" s="134"/>
      <c r="AG39" s="134"/>
      <c r="AH39" s="134"/>
      <c r="AI39" s="134"/>
      <c r="AJ39" s="135"/>
      <c r="AK39" s="136">
        <f>IF(AK27&gt;0,AK27-AK37,AK25-AK37)</f>
        <v>0</v>
      </c>
      <c r="AL39" s="136"/>
      <c r="AM39" s="136">
        <f>IF(AM27&gt;0,AM27-AM37,AM25-AM37)</f>
        <v>0</v>
      </c>
      <c r="AN39" s="136"/>
      <c r="AO39" s="136">
        <f t="shared" ref="AO39" si="4">IF(AO27&gt;0,AO27-AO37,AO25-AO37)</f>
        <v>0</v>
      </c>
      <c r="AP39" s="136"/>
      <c r="AQ39" s="136">
        <f t="shared" ref="AQ39" si="5">IF(AQ27&gt;0,AQ27-AQ37,AQ25-AQ37)</f>
        <v>0</v>
      </c>
      <c r="AR39" s="136"/>
      <c r="AS39" s="136">
        <f t="shared" ref="AS39" si="6">IF(AS27&gt;0,AS27-AS37,AS25-AS37)</f>
        <v>0</v>
      </c>
      <c r="AT39" s="136"/>
      <c r="AU39" s="155"/>
      <c r="AV39" s="156"/>
      <c r="AW39" s="156"/>
      <c r="AX39" s="156"/>
    </row>
    <row r="40" spans="1:50" ht="18.75" customHeight="1" x14ac:dyDescent="0.2">
      <c r="A40" s="144"/>
      <c r="B40" s="30" t="s">
        <v>64</v>
      </c>
      <c r="C40" s="25"/>
      <c r="D40" s="25"/>
      <c r="E40" s="25"/>
      <c r="F40" s="25"/>
      <c r="G40" s="25"/>
      <c r="H40" s="25"/>
      <c r="I40" s="25"/>
      <c r="J40" s="25"/>
      <c r="K40" s="31"/>
      <c r="L40" s="31"/>
      <c r="M40" s="25"/>
      <c r="N40" s="25"/>
      <c r="O40" s="25"/>
      <c r="P40" s="25"/>
      <c r="Q40" s="25"/>
      <c r="R40" s="25"/>
      <c r="S40" s="25"/>
      <c r="T40" s="25"/>
      <c r="U40" s="25"/>
      <c r="V40" s="25"/>
      <c r="W40" s="25"/>
      <c r="X40" s="25"/>
      <c r="Y40" s="25"/>
      <c r="Z40" s="217"/>
      <c r="AA40" s="218"/>
      <c r="AB40" s="151"/>
      <c r="AC40" s="133"/>
      <c r="AD40" s="134"/>
      <c r="AE40" s="134"/>
      <c r="AF40" s="134"/>
      <c r="AG40" s="134"/>
      <c r="AH40" s="134"/>
      <c r="AI40" s="134"/>
      <c r="AJ40" s="135"/>
      <c r="AK40" s="137"/>
      <c r="AL40" s="137"/>
      <c r="AM40" s="137"/>
      <c r="AN40" s="137"/>
      <c r="AO40" s="137"/>
      <c r="AP40" s="137"/>
      <c r="AQ40" s="137"/>
      <c r="AR40" s="137"/>
      <c r="AS40" s="137"/>
      <c r="AT40" s="137"/>
      <c r="AU40" s="155"/>
      <c r="AV40" s="156"/>
      <c r="AW40" s="156"/>
      <c r="AX40" s="156"/>
    </row>
    <row r="41" spans="1:50" ht="18.75" customHeight="1" thickBot="1" x14ac:dyDescent="0.25">
      <c r="A41" s="144"/>
      <c r="B41" s="108" t="s">
        <v>214</v>
      </c>
      <c r="C41" s="109"/>
      <c r="D41" s="109"/>
      <c r="E41" s="109"/>
      <c r="F41" s="109"/>
      <c r="G41" s="109"/>
      <c r="H41" s="109"/>
      <c r="I41" s="109"/>
      <c r="J41" s="109"/>
      <c r="K41" s="109"/>
      <c r="L41" s="109"/>
      <c r="M41" s="25"/>
      <c r="N41" s="110" t="s">
        <v>215</v>
      </c>
      <c r="O41" s="110"/>
      <c r="P41" s="110"/>
      <c r="Q41" s="110"/>
      <c r="R41" s="111"/>
      <c r="S41" s="111"/>
      <c r="T41" s="111"/>
      <c r="U41" s="110" t="s">
        <v>216</v>
      </c>
      <c r="V41" s="110"/>
      <c r="W41" s="25"/>
      <c r="X41" s="25"/>
      <c r="Y41" s="25"/>
      <c r="Z41" s="217"/>
      <c r="AA41" s="218"/>
      <c r="AB41" s="151"/>
      <c r="AC41" s="128" t="s">
        <v>217</v>
      </c>
      <c r="AD41" s="129"/>
      <c r="AE41" s="129"/>
      <c r="AF41" s="129"/>
      <c r="AG41" s="129"/>
      <c r="AH41" s="129"/>
      <c r="AI41" s="129"/>
      <c r="AJ41" s="130"/>
      <c r="AK41" s="112" t="str">
        <f>IFERROR(IF($AE$27&gt;0,(AK39-$AE$27)/$AE$27*100,(AK39-$AE$25)/$AE$25*100),"")</f>
        <v/>
      </c>
      <c r="AL41" s="112"/>
      <c r="AM41" s="112" t="str">
        <f>IFERROR(IF($AE$27&gt;0,(AM39-$AE$27)/$AE$27*100,(AM39-$AE$25)/$AE$25*100),"")</f>
        <v/>
      </c>
      <c r="AN41" s="112"/>
      <c r="AO41" s="112" t="str">
        <f>IFERROR(IF($AE$27&gt;0,(AO39-$AE$27)/$AE$27*100,(AO39-$AE$25)/$AE$25*100),"")</f>
        <v/>
      </c>
      <c r="AP41" s="112"/>
      <c r="AQ41" s="112" t="str">
        <f>IFERROR(IF($AE$27&gt;0,(AQ39-$AE$27)/$AE$27*100,(AQ39-$AE$25)/$AE$25*100),"")</f>
        <v/>
      </c>
      <c r="AR41" s="112"/>
      <c r="AS41" s="112" t="str">
        <f>IFERROR(IF($AE$27&gt;0,(AS39-$AE$27)/$AE$27*100,(AS39-$AE$25)/$AE$25*100),"")</f>
        <v/>
      </c>
      <c r="AT41" s="112"/>
      <c r="AU41" s="112" t="str">
        <f>IFERROR(IF($AE$27&gt;0,(AU27-$AE$27)/$AE$27*100,(AU25-$AE$25)/$AE$25*100),"")</f>
        <v/>
      </c>
      <c r="AV41" s="112"/>
      <c r="AW41" s="112"/>
      <c r="AX41" s="112"/>
    </row>
    <row r="42" spans="1:50" ht="18.75" customHeight="1" x14ac:dyDescent="0.2">
      <c r="A42" s="144"/>
      <c r="B42" s="108"/>
      <c r="C42" s="109"/>
      <c r="D42" s="109"/>
      <c r="E42" s="109"/>
      <c r="F42" s="109"/>
      <c r="G42" s="109"/>
      <c r="H42" s="109"/>
      <c r="I42" s="109"/>
      <c r="J42" s="109"/>
      <c r="K42" s="109"/>
      <c r="L42" s="109"/>
      <c r="M42" s="25"/>
      <c r="N42" s="25"/>
      <c r="O42" s="25"/>
      <c r="P42" s="25"/>
      <c r="Q42" s="25"/>
      <c r="R42" s="25"/>
      <c r="S42" s="25"/>
      <c r="T42" s="25"/>
      <c r="U42" s="25"/>
      <c r="V42" s="25"/>
      <c r="W42" s="25"/>
      <c r="X42" s="25"/>
      <c r="Y42" s="25"/>
      <c r="Z42" s="219"/>
      <c r="AA42" s="220"/>
      <c r="AB42" s="152"/>
      <c r="AC42" s="81" t="s">
        <v>1930</v>
      </c>
      <c r="AD42" s="92" t="s">
        <v>1931</v>
      </c>
      <c r="AE42" s="92"/>
      <c r="AF42" s="92"/>
      <c r="AG42" s="84" t="str">
        <f>IF(OR(AC42="",AC42="－"),"☑","－")</f>
        <v>－</v>
      </c>
      <c r="AH42" s="131" t="s">
        <v>1932</v>
      </c>
      <c r="AI42" s="131"/>
      <c r="AJ42" s="132"/>
      <c r="AK42" s="113"/>
      <c r="AL42" s="113"/>
      <c r="AM42" s="113"/>
      <c r="AN42" s="113"/>
      <c r="AO42" s="113"/>
      <c r="AP42" s="113"/>
      <c r="AQ42" s="113"/>
      <c r="AR42" s="113"/>
      <c r="AS42" s="113"/>
      <c r="AT42" s="113"/>
      <c r="AU42" s="113"/>
      <c r="AV42" s="113"/>
      <c r="AW42" s="113"/>
      <c r="AX42" s="113"/>
    </row>
    <row r="43" spans="1:50" ht="18.75" customHeight="1" thickBot="1" x14ac:dyDescent="0.25">
      <c r="A43" s="144"/>
      <c r="B43" s="108"/>
      <c r="C43" s="109"/>
      <c r="D43" s="109"/>
      <c r="E43" s="109"/>
      <c r="F43" s="109"/>
      <c r="G43" s="109"/>
      <c r="H43" s="109"/>
      <c r="I43" s="109"/>
      <c r="J43" s="109"/>
      <c r="K43" s="109"/>
      <c r="L43" s="109"/>
      <c r="M43" s="25"/>
      <c r="N43" s="110" t="s">
        <v>218</v>
      </c>
      <c r="O43" s="110"/>
      <c r="P43" s="110"/>
      <c r="Q43" s="110"/>
      <c r="R43" s="111"/>
      <c r="S43" s="111"/>
      <c r="T43" s="111"/>
      <c r="U43" s="110" t="s">
        <v>216</v>
      </c>
      <c r="V43" s="110"/>
      <c r="W43" s="25"/>
      <c r="X43" s="25"/>
      <c r="Y43" s="25"/>
      <c r="Z43" s="114" t="s">
        <v>219</v>
      </c>
      <c r="AA43" s="115"/>
      <c r="AB43" s="115"/>
      <c r="AC43" s="115"/>
      <c r="AD43" s="116"/>
      <c r="AE43" s="120"/>
      <c r="AF43" s="121"/>
      <c r="AG43" s="121"/>
      <c r="AH43" s="121"/>
      <c r="AI43" s="121"/>
      <c r="AJ43" s="121"/>
      <c r="AK43" s="121"/>
      <c r="AL43" s="121"/>
      <c r="AM43" s="121"/>
      <c r="AN43" s="121"/>
      <c r="AO43" s="121"/>
      <c r="AP43" s="121"/>
      <c r="AQ43" s="121"/>
      <c r="AR43" s="121"/>
      <c r="AS43" s="121"/>
      <c r="AT43" s="121"/>
      <c r="AU43" s="121"/>
      <c r="AV43" s="121"/>
      <c r="AW43" s="121"/>
      <c r="AX43" s="122"/>
    </row>
    <row r="44" spans="1:50" ht="18.75" customHeight="1" x14ac:dyDescent="0.2">
      <c r="A44" s="144"/>
      <c r="B44" s="108"/>
      <c r="C44" s="109"/>
      <c r="D44" s="109"/>
      <c r="E44" s="109"/>
      <c r="F44" s="109"/>
      <c r="G44" s="109"/>
      <c r="H44" s="109"/>
      <c r="I44" s="109"/>
      <c r="J44" s="109"/>
      <c r="K44" s="109"/>
      <c r="L44" s="109"/>
      <c r="M44" s="25"/>
      <c r="N44" s="25"/>
      <c r="O44" s="25"/>
      <c r="P44" s="25"/>
      <c r="Q44" s="25"/>
      <c r="R44" s="25"/>
      <c r="S44" s="25"/>
      <c r="T44" s="25"/>
      <c r="U44" s="25"/>
      <c r="V44" s="25"/>
      <c r="W44" s="25"/>
      <c r="X44" s="25"/>
      <c r="Y44" s="25"/>
      <c r="Z44" s="117"/>
      <c r="AA44" s="118"/>
      <c r="AB44" s="118"/>
      <c r="AC44" s="118"/>
      <c r="AD44" s="119"/>
      <c r="AE44" s="123"/>
      <c r="AF44" s="124"/>
      <c r="AG44" s="124"/>
      <c r="AH44" s="124"/>
      <c r="AI44" s="124"/>
      <c r="AJ44" s="124"/>
      <c r="AK44" s="124"/>
      <c r="AL44" s="124"/>
      <c r="AM44" s="124"/>
      <c r="AN44" s="124"/>
      <c r="AO44" s="124"/>
      <c r="AP44" s="124"/>
      <c r="AQ44" s="124"/>
      <c r="AR44" s="124"/>
      <c r="AS44" s="124"/>
      <c r="AT44" s="124"/>
      <c r="AU44" s="124"/>
      <c r="AV44" s="124"/>
      <c r="AW44" s="124"/>
      <c r="AX44" s="125"/>
    </row>
    <row r="45" spans="1:50" ht="18.75" customHeight="1" thickBot="1" x14ac:dyDescent="0.25">
      <c r="A45" s="144"/>
      <c r="B45" s="108"/>
      <c r="C45" s="109"/>
      <c r="D45" s="109"/>
      <c r="E45" s="109"/>
      <c r="F45" s="109"/>
      <c r="G45" s="109"/>
      <c r="H45" s="109"/>
      <c r="I45" s="109"/>
      <c r="J45" s="109"/>
      <c r="K45" s="109"/>
      <c r="L45" s="109"/>
      <c r="M45" s="25"/>
      <c r="N45" s="110" t="s">
        <v>220</v>
      </c>
      <c r="O45" s="110"/>
      <c r="P45" s="110"/>
      <c r="Q45" s="110"/>
      <c r="R45" s="111"/>
      <c r="S45" s="111"/>
      <c r="T45" s="111"/>
      <c r="U45" s="110" t="s">
        <v>216</v>
      </c>
      <c r="V45" s="110"/>
      <c r="W45" s="25"/>
      <c r="X45" s="25"/>
      <c r="Y45" s="25"/>
      <c r="Z45" s="85" t="s">
        <v>221</v>
      </c>
      <c r="AA45" s="86"/>
      <c r="AB45" s="86"/>
      <c r="AC45" s="86"/>
      <c r="AD45" s="87"/>
      <c r="AE45" s="81"/>
      <c r="AF45" s="94" t="s">
        <v>1935</v>
      </c>
      <c r="AG45" s="94"/>
      <c r="AH45" s="94"/>
      <c r="AI45" s="94"/>
      <c r="AJ45" s="94"/>
      <c r="AK45" s="94"/>
      <c r="AL45" s="94"/>
      <c r="AM45" s="82"/>
      <c r="AN45" s="94" t="s">
        <v>1936</v>
      </c>
      <c r="AO45" s="94"/>
      <c r="AP45" s="94"/>
      <c r="AQ45" s="94"/>
      <c r="AR45" s="94"/>
      <c r="AS45" s="94"/>
      <c r="AT45" s="94"/>
      <c r="AU45" s="14"/>
      <c r="AV45" s="14"/>
      <c r="AW45" s="14"/>
      <c r="AX45" s="43"/>
    </row>
    <row r="46" spans="1:50" ht="18.75" customHeight="1" x14ac:dyDescent="0.2">
      <c r="A46" s="145"/>
      <c r="B46" s="26"/>
      <c r="C46" s="27"/>
      <c r="D46" s="27"/>
      <c r="E46" s="27"/>
      <c r="F46" s="27"/>
      <c r="G46" s="27"/>
      <c r="H46" s="27"/>
      <c r="I46" s="27"/>
      <c r="J46" s="27"/>
      <c r="K46" s="27"/>
      <c r="L46" s="27"/>
      <c r="M46" s="25"/>
      <c r="N46" s="25"/>
      <c r="O46" s="25"/>
      <c r="P46" s="25"/>
      <c r="Q46" s="25"/>
      <c r="R46" s="25"/>
      <c r="S46" s="25"/>
      <c r="T46" s="25"/>
      <c r="U46" s="25"/>
      <c r="V46" s="25"/>
      <c r="W46" s="25"/>
      <c r="X46" s="25"/>
      <c r="Y46" s="25"/>
      <c r="Z46" s="88"/>
      <c r="AA46" s="89"/>
      <c r="AB46" s="89"/>
      <c r="AC46" s="89"/>
      <c r="AD46" s="90"/>
      <c r="AE46" s="81"/>
      <c r="AF46" s="94" t="s">
        <v>1937</v>
      </c>
      <c r="AG46" s="94"/>
      <c r="AH46" s="94"/>
      <c r="AI46" s="94"/>
      <c r="AJ46" s="94"/>
      <c r="AK46" s="94"/>
      <c r="AL46" s="94"/>
      <c r="AM46" s="83"/>
      <c r="AN46" s="94" t="s">
        <v>1938</v>
      </c>
      <c r="AO46" s="94"/>
      <c r="AP46" s="94"/>
      <c r="AQ46" s="94"/>
      <c r="AR46" s="94"/>
      <c r="AS46" s="94"/>
      <c r="AT46" s="94"/>
      <c r="AU46" s="14"/>
      <c r="AV46" s="14"/>
      <c r="AW46" s="14"/>
      <c r="AX46" s="43"/>
    </row>
    <row r="47" spans="1:50" ht="18.75" customHeight="1" x14ac:dyDescent="0.2">
      <c r="Z47" s="88"/>
      <c r="AA47" s="89"/>
      <c r="AB47" s="89"/>
      <c r="AC47" s="89"/>
      <c r="AD47" s="90"/>
      <c r="AE47" s="81"/>
      <c r="AF47" s="95" t="s">
        <v>1933</v>
      </c>
      <c r="AG47" s="95"/>
      <c r="AH47" s="95"/>
      <c r="AI47" s="95"/>
      <c r="AJ47" s="44"/>
      <c r="AK47" s="96" t="s">
        <v>1934</v>
      </c>
      <c r="AL47" s="96"/>
      <c r="AM47" s="96"/>
      <c r="AN47" s="96"/>
      <c r="AO47" s="96"/>
      <c r="AP47" s="96"/>
      <c r="AQ47" s="96"/>
      <c r="AR47" s="96"/>
      <c r="AS47" s="96"/>
      <c r="AT47" s="96"/>
      <c r="AU47" s="96"/>
      <c r="AV47" s="96"/>
      <c r="AW47" s="96"/>
      <c r="AX47" s="97"/>
    </row>
    <row r="48" spans="1:50" ht="18.75" customHeight="1" x14ac:dyDescent="0.2">
      <c r="B48" s="107"/>
      <c r="C48" s="107"/>
      <c r="D48" s="107"/>
      <c r="E48" s="107"/>
      <c r="F48" s="107"/>
      <c r="G48" s="107"/>
      <c r="H48" s="107"/>
      <c r="I48" s="107"/>
      <c r="J48" s="107"/>
      <c r="K48" s="107"/>
      <c r="L48" s="107"/>
      <c r="M48" s="107"/>
      <c r="Z48" s="88"/>
      <c r="AA48" s="89"/>
      <c r="AB48" s="89"/>
      <c r="AC48" s="89"/>
      <c r="AD48" s="90"/>
      <c r="AE48" s="98"/>
      <c r="AF48" s="99"/>
      <c r="AG48" s="99"/>
      <c r="AH48" s="99"/>
      <c r="AI48" s="99"/>
      <c r="AJ48" s="99"/>
      <c r="AK48" s="99"/>
      <c r="AL48" s="99"/>
      <c r="AM48" s="99"/>
      <c r="AN48" s="99"/>
      <c r="AO48" s="99"/>
      <c r="AP48" s="99"/>
      <c r="AQ48" s="99"/>
      <c r="AR48" s="99"/>
      <c r="AS48" s="99"/>
      <c r="AT48" s="99"/>
      <c r="AU48" s="99"/>
      <c r="AV48" s="99"/>
      <c r="AW48" s="99"/>
      <c r="AX48" s="100"/>
    </row>
    <row r="49" spans="2:50" ht="18.75" customHeight="1" x14ac:dyDescent="0.2">
      <c r="B49" s="107"/>
      <c r="C49" s="107"/>
      <c r="D49" s="107"/>
      <c r="E49" s="107"/>
      <c r="F49" s="107"/>
      <c r="G49" s="107"/>
      <c r="H49" s="107"/>
      <c r="I49" s="107"/>
      <c r="J49" s="107"/>
      <c r="K49" s="107"/>
      <c r="L49" s="107"/>
      <c r="M49" s="107"/>
      <c r="Z49" s="88"/>
      <c r="AA49" s="89"/>
      <c r="AB49" s="89"/>
      <c r="AC49" s="89"/>
      <c r="AD49" s="90"/>
      <c r="AE49" s="101"/>
      <c r="AF49" s="102"/>
      <c r="AG49" s="102"/>
      <c r="AH49" s="102"/>
      <c r="AI49" s="102"/>
      <c r="AJ49" s="102"/>
      <c r="AK49" s="102"/>
      <c r="AL49" s="102"/>
      <c r="AM49" s="102"/>
      <c r="AN49" s="102"/>
      <c r="AO49" s="102"/>
      <c r="AP49" s="102"/>
      <c r="AQ49" s="102"/>
      <c r="AR49" s="102"/>
      <c r="AS49" s="102"/>
      <c r="AT49" s="102"/>
      <c r="AU49" s="102"/>
      <c r="AV49" s="102"/>
      <c r="AW49" s="102"/>
      <c r="AX49" s="103"/>
    </row>
    <row r="50" spans="2:50" x14ac:dyDescent="0.2">
      <c r="Z50" s="91"/>
      <c r="AA50" s="92"/>
      <c r="AB50" s="92"/>
      <c r="AC50" s="92"/>
      <c r="AD50" s="93"/>
      <c r="AE50" s="104"/>
      <c r="AF50" s="105"/>
      <c r="AG50" s="105"/>
      <c r="AH50" s="105"/>
      <c r="AI50" s="105"/>
      <c r="AJ50" s="105"/>
      <c r="AK50" s="105"/>
      <c r="AL50" s="105"/>
      <c r="AM50" s="105"/>
      <c r="AN50" s="105"/>
      <c r="AO50" s="105"/>
      <c r="AP50" s="105"/>
      <c r="AQ50" s="105"/>
      <c r="AR50" s="105"/>
      <c r="AS50" s="105"/>
      <c r="AT50" s="105"/>
      <c r="AU50" s="105"/>
      <c r="AV50" s="105"/>
      <c r="AW50" s="105"/>
      <c r="AX50" s="106"/>
    </row>
  </sheetData>
  <sheetProtection deleteColumns="0" deleteRows="0" sort="0"/>
  <mergeCells count="181">
    <mergeCell ref="B5:W5"/>
    <mergeCell ref="S6:Y6"/>
    <mergeCell ref="Z6:AD6"/>
    <mergeCell ref="AF6:AL6"/>
    <mergeCell ref="AO6:AW6"/>
    <mergeCell ref="Z7:AD7"/>
    <mergeCell ref="AE7:AX7"/>
    <mergeCell ref="B4:H4"/>
    <mergeCell ref="J4:P4"/>
    <mergeCell ref="R4:X4"/>
    <mergeCell ref="AA4:AG4"/>
    <mergeCell ref="AI4:AO4"/>
    <mergeCell ref="AQ4:AW4"/>
    <mergeCell ref="G11:I11"/>
    <mergeCell ref="J11:Y11"/>
    <mergeCell ref="A12:F12"/>
    <mergeCell ref="G12:Y12"/>
    <mergeCell ref="AF12:AX13"/>
    <mergeCell ref="A13:F13"/>
    <mergeCell ref="H13:O13"/>
    <mergeCell ref="Q13:Y13"/>
    <mergeCell ref="Z8:AD8"/>
    <mergeCell ref="AE8:AX8"/>
    <mergeCell ref="Z9:AD9"/>
    <mergeCell ref="AE9:AX9"/>
    <mergeCell ref="A10:F11"/>
    <mergeCell ref="G10:I10"/>
    <mergeCell ref="J10:N10"/>
    <mergeCell ref="O10:Y10"/>
    <mergeCell ref="Z10:AD10"/>
    <mergeCell ref="AE10:AX10"/>
    <mergeCell ref="B14:Y15"/>
    <mergeCell ref="AF14:AX15"/>
    <mergeCell ref="AF16:AX17"/>
    <mergeCell ref="B17:X18"/>
    <mergeCell ref="AF18:AX19"/>
    <mergeCell ref="A20:A26"/>
    <mergeCell ref="B20:F20"/>
    <mergeCell ref="G20:Y20"/>
    <mergeCell ref="AF20:AX20"/>
    <mergeCell ref="B21:F23"/>
    <mergeCell ref="G21:Y21"/>
    <mergeCell ref="G22:I22"/>
    <mergeCell ref="J22:N22"/>
    <mergeCell ref="O22:Y22"/>
    <mergeCell ref="Z22:AA42"/>
    <mergeCell ref="AB22:AD24"/>
    <mergeCell ref="O36:P36"/>
    <mergeCell ref="R36:T36"/>
    <mergeCell ref="U36:V36"/>
    <mergeCell ref="AC37:AJ38"/>
    <mergeCell ref="AE22:AG22"/>
    <mergeCell ref="AH22:AJ22"/>
    <mergeCell ref="AK22:AT22"/>
    <mergeCell ref="AU22:AX22"/>
    <mergeCell ref="AU23:AX23"/>
    <mergeCell ref="B24:F24"/>
    <mergeCell ref="G24:Y24"/>
    <mergeCell ref="AE24:AG24"/>
    <mergeCell ref="AH24:AJ24"/>
    <mergeCell ref="AK24:AL24"/>
    <mergeCell ref="AM24:AN24"/>
    <mergeCell ref="AO24:AP24"/>
    <mergeCell ref="AQ24:AR24"/>
    <mergeCell ref="AS24:AT24"/>
    <mergeCell ref="AU24:AX24"/>
    <mergeCell ref="G23:I23"/>
    <mergeCell ref="J23:Y23"/>
    <mergeCell ref="AE23:AG23"/>
    <mergeCell ref="AH23:AJ23"/>
    <mergeCell ref="AK23:AL23"/>
    <mergeCell ref="AM23:AN23"/>
    <mergeCell ref="AO23:AP23"/>
    <mergeCell ref="AQ23:AR23"/>
    <mergeCell ref="AS23:AT23"/>
    <mergeCell ref="B25:F25"/>
    <mergeCell ref="G25:I25"/>
    <mergeCell ref="K25:M25"/>
    <mergeCell ref="O25:Q25"/>
    <mergeCell ref="AB25:AD26"/>
    <mergeCell ref="AE25:AG26"/>
    <mergeCell ref="AU25:AX26"/>
    <mergeCell ref="B26:F26"/>
    <mergeCell ref="G26:Y26"/>
    <mergeCell ref="AS25:AT26"/>
    <mergeCell ref="AB27:AD28"/>
    <mergeCell ref="AE27:AG28"/>
    <mergeCell ref="AH27:AJ28"/>
    <mergeCell ref="AK27:AL28"/>
    <mergeCell ref="AM27:AN28"/>
    <mergeCell ref="AO27:AP28"/>
    <mergeCell ref="AQ27:AR28"/>
    <mergeCell ref="AH25:AJ26"/>
    <mergeCell ref="AK25:AL26"/>
    <mergeCell ref="AM25:AN26"/>
    <mergeCell ref="AO25:AP26"/>
    <mergeCell ref="AQ25:AR26"/>
    <mergeCell ref="AS27:AT28"/>
    <mergeCell ref="AU27:AX28"/>
    <mergeCell ref="A28:A46"/>
    <mergeCell ref="B28:Y28"/>
    <mergeCell ref="R29:T29"/>
    <mergeCell ref="U29:V29"/>
    <mergeCell ref="AB29:AB42"/>
    <mergeCell ref="AC29:AJ30"/>
    <mergeCell ref="AK29:AL30"/>
    <mergeCell ref="AM29:AN30"/>
    <mergeCell ref="AO29:AP30"/>
    <mergeCell ref="AQ29:AR30"/>
    <mergeCell ref="AS29:AT30"/>
    <mergeCell ref="AU29:AX40"/>
    <mergeCell ref="B31:Y31"/>
    <mergeCell ref="AC31:AJ32"/>
    <mergeCell ref="AK31:AL32"/>
    <mergeCell ref="AM31:AN32"/>
    <mergeCell ref="AO31:AP32"/>
    <mergeCell ref="AQ31:AR32"/>
    <mergeCell ref="AS31:AT32"/>
    <mergeCell ref="B32:L35"/>
    <mergeCell ref="O32:P32"/>
    <mergeCell ref="R32:T32"/>
    <mergeCell ref="U32:V32"/>
    <mergeCell ref="AC33:AJ34"/>
    <mergeCell ref="AK33:AL34"/>
    <mergeCell ref="AM33:AN34"/>
    <mergeCell ref="AO33:AP34"/>
    <mergeCell ref="AQ33:AR34"/>
    <mergeCell ref="O38:P38"/>
    <mergeCell ref="R38:T38"/>
    <mergeCell ref="U38:V38"/>
    <mergeCell ref="O34:P34"/>
    <mergeCell ref="R34:T34"/>
    <mergeCell ref="U34:V34"/>
    <mergeCell ref="AC35:AJ36"/>
    <mergeCell ref="AK35:AL36"/>
    <mergeCell ref="AM35:AN36"/>
    <mergeCell ref="AO35:AP36"/>
    <mergeCell ref="AQ35:AR36"/>
    <mergeCell ref="AS33:AT34"/>
    <mergeCell ref="R41:T41"/>
    <mergeCell ref="U41:V41"/>
    <mergeCell ref="AC41:AJ41"/>
    <mergeCell ref="AK41:AL42"/>
    <mergeCell ref="AD42:AF42"/>
    <mergeCell ref="AH42:AJ42"/>
    <mergeCell ref="AC39:AJ40"/>
    <mergeCell ref="AK39:AL40"/>
    <mergeCell ref="AM39:AN40"/>
    <mergeCell ref="AS35:AT36"/>
    <mergeCell ref="AO39:AP40"/>
    <mergeCell ref="AQ39:AR40"/>
    <mergeCell ref="AS39:AT40"/>
    <mergeCell ref="AK37:AL38"/>
    <mergeCell ref="AM37:AN38"/>
    <mergeCell ref="AO37:AP38"/>
    <mergeCell ref="AQ37:AR38"/>
    <mergeCell ref="AS37:AT38"/>
    <mergeCell ref="Z45:AD50"/>
    <mergeCell ref="AF45:AL45"/>
    <mergeCell ref="AN45:AT45"/>
    <mergeCell ref="AF46:AL46"/>
    <mergeCell ref="AF47:AI47"/>
    <mergeCell ref="AK47:AX47"/>
    <mergeCell ref="AE48:AX50"/>
    <mergeCell ref="AN46:AT46"/>
    <mergeCell ref="B48:M49"/>
    <mergeCell ref="B41:L45"/>
    <mergeCell ref="N45:Q45"/>
    <mergeCell ref="R45:T45"/>
    <mergeCell ref="U45:V45"/>
    <mergeCell ref="AM41:AN42"/>
    <mergeCell ref="AO41:AP42"/>
    <mergeCell ref="AQ41:AR42"/>
    <mergeCell ref="AS41:AT42"/>
    <mergeCell ref="AU41:AX42"/>
    <mergeCell ref="N43:Q43"/>
    <mergeCell ref="R43:T43"/>
    <mergeCell ref="U43:V43"/>
    <mergeCell ref="Z43:AD44"/>
    <mergeCell ref="AE43:AX44"/>
    <mergeCell ref="N41:Q41"/>
  </mergeCells>
  <phoneticPr fontId="3"/>
  <conditionalFormatting sqref="G24 G25:P25">
    <cfRule type="cellIs" dxfId="0" priority="1" stopIfTrue="1" operator="equal">
      <formula>""</formula>
    </cfRule>
  </conditionalFormatting>
  <dataValidations count="18">
    <dataValidation allowBlank="1" showInputMessage="1" showErrorMessage="1" prompt="県内で取り組まれた補完的手段に限ります。_x000a_" sqref="AK29:AT36" xr:uid="{D5A4696A-7487-4C98-B3F7-C4D400A48388}"/>
    <dataValidation allowBlank="1" showInputMessage="1" showErrorMessage="1" prompt="（例示）_x000a_・令和元年度購入車両（タクシー）の４台中２台をハイブリット型にした。_x000a_・効率的な運行経路の検討会を毎月開催した。_x000a_・エコドライブ講習会を２回開催した。" sqref="AE43:AX44" xr:uid="{6EF26D8E-F828-41D9-BFBE-BE1A8AE6F878}"/>
    <dataValidation allowBlank="1" showInputMessage="1" showErrorMessage="1" prompt="原単位を設定している場合は入力してください。" sqref="AE27:AX28 AM37:AT40 AM41:AX42 AK37:AL42" xr:uid="{0B055BF1-DF59-4C29-8B02-ECC45B1CA9B5}"/>
    <dataValidation allowBlank="1" showErrorMessage="1" promptTitle="前年度実績" prompt="新計画作成の場合は原則入力不要です。_x000a_" sqref="AK25:AL26" xr:uid="{2F2E7A9F-8242-4F0D-8E0C-5ED6084ACA5C}"/>
    <dataValidation allowBlank="1" showInputMessage="1" showErrorMessage="1" prompt="計画書で特に記入していない場合は入力不要です。" sqref="AH23:AJ23" xr:uid="{DA7D7C2E-E442-4001-ACE9-6106727F51D1}"/>
    <dataValidation type="list" allowBlank="1" showInputMessage="1" showErrorMessage="1" sqref="O32 O34 O36 O38" xr:uid="{2AF25216-F99F-4E1E-8A6C-FEAC8A0A3FAE}">
      <formula1>"非エネルギーCO2,メタン(CH4),一酸化二窒素(N2O),HFC,PFC,六ふっ化硫黄(SF6),三ふっ化窒素(NF3)"</formula1>
    </dataValidation>
    <dataValidation type="whole" allowBlank="1" showInputMessage="1" showErrorMessage="1" promptTitle="郵便番号入力" prompt="ハイフン（ー）は不要です。数字のみ入力してください。" sqref="J10 J22" xr:uid="{C892C7E0-9E53-4E4D-A54B-C5DC563C7044}">
      <formula1>1</formula1>
      <formula2>9999999</formula2>
    </dataValidation>
    <dataValidation type="textLength" allowBlank="1" showInputMessage="1" showErrorMessage="1" sqref="G23 G11" xr:uid="{4CDA1E9D-B3E6-4836-95FD-21D2597F3AFF}">
      <formula1>1</formula1>
      <formula2>30</formula2>
    </dataValidation>
    <dataValidation type="textLength" imeMode="off" allowBlank="1" showInputMessage="1" showErrorMessage="1" promptTitle="電話番号" prompt="※電話番号は市外局番、局番、番号を記入してください。" sqref="G25:I25 K25:M25 O25:Q25" xr:uid="{2505650C-D95A-4B17-85FE-A0C522FFDCC3}">
      <formula1>1</formula1>
      <formula2>5</formula2>
    </dataValidation>
    <dataValidation type="custom" imeMode="off" allowBlank="1" showInputMessage="1" showErrorMessage="1" promptTitle="メールアドレス入力" prompt="@を含めて正しく入力してください。" sqref="G26:G27" xr:uid="{472E3AA3-2853-4959-A415-383963143D66}">
      <formula1>COUNTIF(G26,"*@*")</formula1>
    </dataValidation>
    <dataValidation allowBlank="1" showInputMessage="1" showErrorMessage="1" promptTitle="注意" prompt="別シートの「簡易計算シート」と連動しています。_x000a_※様式では簡易計算シートと連動しているため、簡易計算シートを作成時に自動で入力されます。県内の全ての事業所の合計を記入してください。" sqref="R29:T29" xr:uid="{35C7AC92-74EC-4CE7-8012-7EABE3F3BBE0}"/>
    <dataValidation type="textLength" allowBlank="1" showInputMessage="1" showErrorMessage="1" promptTitle="法人名称" prompt="本社等から委任を受けて提出する場合は、「委任状」　（任意様式）を添付の上、委任を受けた者の住所、氏名を記入し提出することも可能です。_x000a_" sqref="G12:Y12" xr:uid="{F4F46609-B7D8-457B-8551-07592D0B843E}">
      <formula1>1</formula1>
      <formula2>30</formula2>
    </dataValidation>
    <dataValidation type="textLength" allowBlank="1" showInputMessage="1" showErrorMessage="1" promptTitle="住所" prompt="本社等から委任を受けて提出する場合は、「委任状」　（任意様式）を添付の上、委任を受けた者の住所、氏名を記入し提出することも可能です。_x000a_" sqref="J11:Y11" xr:uid="{E534420C-2B2F-4038-A3CB-5A8D733B249F}">
      <formula1>1</formula1>
      <formula2>30</formula2>
    </dataValidation>
    <dataValidation imeMode="on" allowBlank="1" showInputMessage="1" showErrorMessage="1" promptTitle="氏名（姓）" prompt="本社等から委任を受けて提出する場合は、「委任状」　（任意様式）を添付の上、委任を受けた者の住所、氏名を記入し提出することも可能です。_x000a_" sqref="H13:O13" xr:uid="{594A5A6C-E64B-42BF-9822-32DA01095C3D}"/>
    <dataValidation imeMode="on" allowBlank="1" showInputMessage="1" showErrorMessage="1" promptTitle="氏名（名）" prompt="本社等から委任を受けて提出する場合は、「委任状」　（任意様式）を添付の上、委任を受けた者の住所、氏名を記入し提出することも可能です。_x000a_" sqref="Q13:Y13" xr:uid="{AE52D2BA-FDFC-4ED3-A6BE-5ED80D5CAA1B}"/>
    <dataValidation allowBlank="1" showInputMessage="1" showErrorMessage="1" promptTitle="担当部署名" prompt="「計画書」を作成・提出した担当者の連絡先を記入してください。" sqref="G20:Y20" xr:uid="{2D4E1C7C-7271-475E-80BC-DDC1660FC965}"/>
    <dataValidation type="textLength" allowBlank="1" showInputMessage="1" showErrorMessage="1" promptTitle="住所" prompt="「計画書」を作成・提出した担当者の連絡先を記入してください。_x000a_" sqref="J23:Y23" xr:uid="{8CFC7F50-AF0D-4CF8-9DA7-B3C3EB25BE4A}">
      <formula1>1</formula1>
      <formula2>30</formula2>
    </dataValidation>
    <dataValidation allowBlank="1" showInputMessage="1" showErrorMessage="1" promptTitle="担当者名" prompt="「計画書」を作成・提出した担当者の連絡先を記入してください。_x000a_" sqref="G24:Y24" xr:uid="{02EAEA8F-8E29-4A90-91E5-1D27EB74CDD0}"/>
  </dataValidations>
  <pageMargins left="0.7" right="0.7" top="0.75" bottom="0.75" header="0.3" footer="0.3"/>
  <pageSetup paperSize="9" scale="85" orientation="portrait" r:id="rId1"/>
  <colBreaks count="1" manualBreakCount="1">
    <brk id="25" min="1" max="49" man="1"/>
  </colBreaks>
  <extLst>
    <ext xmlns:x14="http://schemas.microsoft.com/office/spreadsheetml/2009/9/main" uri="{CCE6A557-97BC-4b89-ADB6-D9C93CAAB3DF}">
      <x14:dataValidations xmlns:xm="http://schemas.microsoft.com/office/excel/2006/main" count="4">
        <x14:dataValidation type="list" allowBlank="1" showInputMessage="1" showErrorMessage="1" xr:uid="{AB8F3A0E-E82E-4E6B-A9E7-C869A4C6C8AE}">
          <x14:formula1>
            <xm:f>Sheet3!$G$2:$G$3</xm:f>
          </x14:formula1>
          <xm:sqref>AE12 AE14 AE16 AE18 AE20 AC42 AE45:AE47 AM45:AM46</xm:sqref>
        </x14:dataValidation>
        <x14:dataValidation type="list" allowBlank="1" showInputMessage="1" showErrorMessage="1" xr:uid="{E5B7C36C-55B1-4F55-AD9F-AD3F12DDB702}">
          <x14:formula1>
            <xm:f>Sheet3!$E$2:$E$13</xm:f>
          </x14:formula1>
          <xm:sqref>AF6:AL6 AK23:AL23</xm:sqref>
        </x14:dataValidation>
        <x14:dataValidation type="list" allowBlank="1" showInputMessage="1" showErrorMessage="1" xr:uid="{9D6641AB-28B9-40EF-8415-08B5137CC85A}">
          <x14:formula1>
            <xm:f>'日本産業分類　中分類'!$B$3:$B$101</xm:f>
          </x14:formula1>
          <xm:sqref>AE9:AX9</xm:sqref>
        </x14:dataValidation>
        <x14:dataValidation type="list" allowBlank="1" showInputMessage="1" showErrorMessage="1" xr:uid="{1BD06C8A-3429-4B6D-9584-9010A2A73A99}">
          <x14:formula1>
            <xm:f>Sheet3!$F$2:$F$18</xm:f>
          </x14:formula1>
          <xm:sqref>AE23:AG23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1157-8876-4CBE-89C8-EF1CC218B395}">
  <dimension ref="A1:BN81"/>
  <sheetViews>
    <sheetView view="pageBreakPreview" topLeftCell="A16" zoomScale="70" zoomScaleNormal="85" zoomScaleSheetLayoutView="70" workbookViewId="0">
      <selection activeCell="AF4" sqref="AF4:AO4"/>
    </sheetView>
  </sheetViews>
  <sheetFormatPr defaultColWidth="9" defaultRowHeight="18" x14ac:dyDescent="0.2"/>
  <cols>
    <col min="1" max="50" width="4.109375" style="2" customWidth="1"/>
    <col min="51" max="52" width="3.109375" style="2" customWidth="1"/>
    <col min="53" max="16384" width="9" style="2"/>
  </cols>
  <sheetData>
    <row r="1" spans="1:50" ht="20.100000000000001" customHeight="1" x14ac:dyDescent="0.2">
      <c r="A1" s="2">
        <v>1</v>
      </c>
      <c r="B1" s="2">
        <v>2</v>
      </c>
      <c r="C1" s="2">
        <v>3</v>
      </c>
      <c r="D1" s="2">
        <v>4</v>
      </c>
      <c r="E1" s="2">
        <v>5</v>
      </c>
      <c r="F1" s="2">
        <v>6</v>
      </c>
      <c r="G1" s="2">
        <v>7</v>
      </c>
      <c r="H1" s="2">
        <v>8</v>
      </c>
      <c r="I1" s="2">
        <v>9</v>
      </c>
      <c r="J1" s="2">
        <v>10</v>
      </c>
      <c r="K1" s="2">
        <v>11</v>
      </c>
      <c r="L1" s="2">
        <v>12</v>
      </c>
      <c r="M1" s="2">
        <v>13</v>
      </c>
      <c r="N1" s="2">
        <v>14</v>
      </c>
      <c r="O1" s="2">
        <v>15</v>
      </c>
      <c r="P1" s="2">
        <v>16</v>
      </c>
      <c r="Q1" s="2">
        <v>17</v>
      </c>
      <c r="R1" s="2">
        <v>18</v>
      </c>
      <c r="S1" s="2">
        <v>19</v>
      </c>
      <c r="T1" s="2">
        <v>20</v>
      </c>
      <c r="U1" s="2">
        <v>21</v>
      </c>
      <c r="V1" s="2">
        <v>22</v>
      </c>
      <c r="W1" s="2">
        <v>23</v>
      </c>
      <c r="X1" s="2">
        <v>24</v>
      </c>
      <c r="Y1" s="2">
        <v>25</v>
      </c>
      <c r="Z1" s="2">
        <v>1</v>
      </c>
      <c r="AA1" s="2">
        <v>2</v>
      </c>
      <c r="AB1" s="2">
        <v>3</v>
      </c>
      <c r="AC1" s="2">
        <v>4</v>
      </c>
      <c r="AD1" s="2">
        <v>5</v>
      </c>
      <c r="AE1" s="2">
        <v>6</v>
      </c>
      <c r="AF1" s="2">
        <v>7</v>
      </c>
      <c r="AG1" s="2">
        <v>8</v>
      </c>
      <c r="AH1" s="2">
        <v>9</v>
      </c>
      <c r="AI1" s="2">
        <v>10</v>
      </c>
      <c r="AJ1" s="2">
        <v>11</v>
      </c>
      <c r="AK1" s="2">
        <v>12</v>
      </c>
      <c r="AL1" s="2">
        <v>13</v>
      </c>
      <c r="AM1" s="2">
        <v>14</v>
      </c>
      <c r="AN1" s="2">
        <v>15</v>
      </c>
      <c r="AO1" s="2">
        <v>16</v>
      </c>
      <c r="AP1" s="2">
        <v>17</v>
      </c>
      <c r="AQ1" s="2">
        <v>18</v>
      </c>
      <c r="AR1" s="2">
        <v>19</v>
      </c>
      <c r="AS1" s="2">
        <v>20</v>
      </c>
      <c r="AT1" s="2">
        <v>21</v>
      </c>
      <c r="AU1" s="2">
        <v>22</v>
      </c>
      <c r="AV1" s="2">
        <v>23</v>
      </c>
      <c r="AW1" s="2">
        <v>24</v>
      </c>
      <c r="AX1" s="2">
        <v>25</v>
      </c>
    </row>
    <row r="2" spans="1:50" ht="20.100000000000001" customHeight="1" x14ac:dyDescent="0.2">
      <c r="A2" s="3"/>
      <c r="B2" s="264" t="s">
        <v>180</v>
      </c>
      <c r="C2" s="265"/>
      <c r="D2" s="265"/>
      <c r="E2" s="265"/>
      <c r="F2" s="265"/>
      <c r="G2" s="265"/>
      <c r="H2" s="266"/>
      <c r="I2" s="4"/>
      <c r="J2" s="273" t="s">
        <v>1939</v>
      </c>
      <c r="K2" s="274"/>
      <c r="L2" s="274"/>
      <c r="M2" s="274"/>
      <c r="N2" s="274"/>
      <c r="O2" s="274"/>
      <c r="P2" s="275"/>
      <c r="Q2" s="4"/>
      <c r="R2" s="270" t="s">
        <v>182</v>
      </c>
      <c r="S2" s="271"/>
      <c r="T2" s="271"/>
      <c r="U2" s="271"/>
      <c r="V2" s="271"/>
      <c r="W2" s="271"/>
      <c r="X2" s="272"/>
      <c r="Z2" s="45"/>
      <c r="AA2" s="264" t="s">
        <v>180</v>
      </c>
      <c r="AB2" s="265"/>
      <c r="AC2" s="265"/>
      <c r="AD2" s="265"/>
      <c r="AE2" s="265"/>
      <c r="AF2" s="265"/>
      <c r="AG2" s="266"/>
      <c r="AH2" s="46"/>
      <c r="AI2" s="273" t="s">
        <v>1939</v>
      </c>
      <c r="AJ2" s="274"/>
      <c r="AK2" s="274"/>
      <c r="AL2" s="274"/>
      <c r="AM2" s="274"/>
      <c r="AN2" s="274"/>
      <c r="AO2" s="275"/>
      <c r="AP2" s="46"/>
      <c r="AQ2" s="270" t="s">
        <v>182</v>
      </c>
      <c r="AR2" s="271"/>
      <c r="AS2" s="271"/>
      <c r="AT2" s="271"/>
      <c r="AU2" s="271"/>
      <c r="AV2" s="271"/>
      <c r="AW2" s="272"/>
    </row>
    <row r="3" spans="1:50" ht="20.100000000000001" customHeight="1" x14ac:dyDescent="0.2">
      <c r="A3" s="47"/>
      <c r="B3" s="47"/>
      <c r="C3" s="47"/>
      <c r="D3" s="47"/>
      <c r="E3" s="47"/>
      <c r="F3" s="47"/>
      <c r="G3" s="47"/>
      <c r="H3" s="47"/>
      <c r="I3" s="47"/>
      <c r="J3" s="48"/>
      <c r="K3" s="48"/>
      <c r="L3" s="48"/>
      <c r="M3" s="48"/>
      <c r="N3" s="48"/>
      <c r="O3" s="48"/>
      <c r="P3" s="48"/>
      <c r="Q3" s="48"/>
      <c r="R3" s="48"/>
      <c r="S3" s="48"/>
      <c r="T3" s="48"/>
      <c r="U3" s="48"/>
      <c r="V3" s="48"/>
      <c r="W3" s="47"/>
      <c r="X3" s="47"/>
      <c r="Y3" s="47"/>
      <c r="Z3" s="49"/>
      <c r="AA3" s="50"/>
      <c r="AB3" s="50"/>
      <c r="AC3" s="50"/>
      <c r="AD3" s="50"/>
      <c r="AE3" s="50"/>
      <c r="AF3" s="50"/>
      <c r="AG3" s="50"/>
      <c r="AH3" s="51"/>
      <c r="AI3" s="52"/>
      <c r="AJ3" s="52"/>
      <c r="AK3" s="52"/>
      <c r="AL3" s="53"/>
      <c r="AM3" s="53"/>
      <c r="AN3" s="53"/>
      <c r="AO3" s="53"/>
      <c r="AP3" s="48"/>
      <c r="AQ3" s="53"/>
      <c r="AR3" s="54"/>
      <c r="AS3" s="54"/>
      <c r="AT3" s="54"/>
      <c r="AU3" s="54"/>
      <c r="AV3" s="54"/>
      <c r="AW3" s="47"/>
    </row>
    <row r="4" spans="1:50" ht="20.100000000000001" customHeight="1" x14ac:dyDescent="0.2">
      <c r="A4" s="308" t="s">
        <v>1940</v>
      </c>
      <c r="B4" s="308"/>
      <c r="C4" s="308"/>
      <c r="D4" s="308"/>
      <c r="E4" s="308"/>
      <c r="F4" s="308"/>
      <c r="G4" s="308"/>
      <c r="H4" s="308"/>
      <c r="I4" s="308"/>
      <c r="J4" s="308"/>
      <c r="K4" s="308"/>
      <c r="L4" s="308"/>
      <c r="M4" s="308"/>
      <c r="N4" s="308"/>
      <c r="O4" s="308"/>
      <c r="P4" s="308"/>
      <c r="Q4" s="308"/>
      <c r="R4" s="308"/>
      <c r="S4" s="308"/>
      <c r="T4" s="308"/>
      <c r="U4" s="308"/>
      <c r="V4" s="308"/>
      <c r="W4" s="308"/>
      <c r="X4" s="308"/>
      <c r="Y4" s="308"/>
      <c r="Z4" s="309" t="s">
        <v>1941</v>
      </c>
      <c r="AA4" s="310"/>
      <c r="AB4" s="310"/>
      <c r="AC4" s="310"/>
      <c r="AD4" s="310"/>
      <c r="AE4" s="310"/>
      <c r="AF4" s="311"/>
      <c r="AG4" s="311"/>
      <c r="AH4" s="311"/>
      <c r="AI4" s="311"/>
      <c r="AJ4" s="311"/>
      <c r="AK4" s="311"/>
      <c r="AL4" s="311"/>
      <c r="AM4" s="311"/>
      <c r="AN4" s="311"/>
      <c r="AO4" s="312"/>
      <c r="AP4" s="313" t="s">
        <v>1942</v>
      </c>
      <c r="AQ4" s="276"/>
      <c r="AR4" s="276"/>
      <c r="AS4" s="276" t="s">
        <v>1943</v>
      </c>
      <c r="AT4" s="276"/>
      <c r="AU4" s="314"/>
      <c r="AV4" s="314"/>
      <c r="AW4" s="276" t="s">
        <v>70</v>
      </c>
      <c r="AX4" s="277"/>
    </row>
    <row r="5" spans="1:50" ht="20.100000000000001" customHeight="1" x14ac:dyDescent="0.2">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278" t="s">
        <v>0</v>
      </c>
      <c r="AA5" s="279"/>
      <c r="AB5" s="279"/>
      <c r="AC5" s="279"/>
      <c r="AD5" s="279"/>
      <c r="AE5" s="279"/>
      <c r="AF5" s="279"/>
      <c r="AG5" s="280"/>
      <c r="AH5" s="278" t="s">
        <v>1</v>
      </c>
      <c r="AI5" s="280"/>
      <c r="AJ5" s="284" t="s">
        <v>1944</v>
      </c>
      <c r="AK5" s="285"/>
      <c r="AL5" s="284" t="s">
        <v>1945</v>
      </c>
      <c r="AM5" s="288"/>
      <c r="AN5" s="288"/>
      <c r="AO5" s="289"/>
      <c r="AP5" s="293" t="s">
        <v>1946</v>
      </c>
      <c r="AQ5" s="294"/>
      <c r="AR5" s="297" t="s">
        <v>1947</v>
      </c>
      <c r="AS5" s="298"/>
      <c r="AT5" s="298"/>
      <c r="AU5" s="299"/>
      <c r="AV5" s="297" t="s">
        <v>1948</v>
      </c>
      <c r="AW5" s="303"/>
      <c r="AX5" s="304"/>
    </row>
    <row r="6" spans="1:50" ht="20.100000000000001" customHeight="1" x14ac:dyDescent="0.2">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281"/>
      <c r="AA6" s="282"/>
      <c r="AB6" s="282"/>
      <c r="AC6" s="282"/>
      <c r="AD6" s="282"/>
      <c r="AE6" s="282"/>
      <c r="AF6" s="282"/>
      <c r="AG6" s="283"/>
      <c r="AH6" s="281"/>
      <c r="AI6" s="283"/>
      <c r="AJ6" s="286"/>
      <c r="AK6" s="287"/>
      <c r="AL6" s="290"/>
      <c r="AM6" s="291"/>
      <c r="AN6" s="291"/>
      <c r="AO6" s="292"/>
      <c r="AP6" s="295"/>
      <c r="AQ6" s="296"/>
      <c r="AR6" s="300"/>
      <c r="AS6" s="301"/>
      <c r="AT6" s="301"/>
      <c r="AU6" s="302"/>
      <c r="AV6" s="305"/>
      <c r="AW6" s="306"/>
      <c r="AX6" s="307"/>
    </row>
    <row r="7" spans="1:50" ht="20.100000000000001" customHeight="1" x14ac:dyDescent="0.2">
      <c r="A7" s="55" t="s">
        <v>1949</v>
      </c>
      <c r="B7" s="55"/>
      <c r="C7" s="55"/>
      <c r="D7" s="55"/>
      <c r="E7" s="55"/>
      <c r="F7" s="55"/>
      <c r="G7" s="55"/>
      <c r="H7" s="55"/>
      <c r="I7" s="55"/>
      <c r="J7" s="55"/>
      <c r="K7" s="55"/>
      <c r="L7" s="55"/>
      <c r="M7" s="55"/>
      <c r="N7" s="55"/>
      <c r="O7" s="55"/>
      <c r="P7" s="55"/>
      <c r="Q7" s="55"/>
      <c r="R7" s="55"/>
      <c r="S7" s="55"/>
      <c r="T7" s="55"/>
      <c r="U7" s="55"/>
      <c r="V7" s="55"/>
      <c r="W7" s="55"/>
      <c r="X7" s="55"/>
      <c r="Y7" s="56"/>
      <c r="Z7" s="335" t="s">
        <v>31</v>
      </c>
      <c r="AA7" s="318" t="s">
        <v>2</v>
      </c>
      <c r="AB7" s="319"/>
      <c r="AC7" s="319"/>
      <c r="AD7" s="319"/>
      <c r="AE7" s="319"/>
      <c r="AF7" s="319"/>
      <c r="AG7" s="320"/>
      <c r="AH7" s="318" t="s">
        <v>30</v>
      </c>
      <c r="AI7" s="320"/>
      <c r="AJ7" s="321">
        <v>0</v>
      </c>
      <c r="AK7" s="322"/>
      <c r="AL7" s="323">
        <v>38.200000000000003</v>
      </c>
      <c r="AM7" s="324"/>
      <c r="AN7" s="325" t="s">
        <v>40</v>
      </c>
      <c r="AO7" s="326"/>
      <c r="AP7" s="327">
        <f>AJ7*AL7</f>
        <v>0</v>
      </c>
      <c r="AQ7" s="328"/>
      <c r="AR7" s="323">
        <v>1.8700000000000001E-2</v>
      </c>
      <c r="AS7" s="324"/>
      <c r="AT7" s="325" t="s">
        <v>46</v>
      </c>
      <c r="AU7" s="326"/>
      <c r="AV7" s="315">
        <f>AP7*AR7*44/12</f>
        <v>0</v>
      </c>
      <c r="AW7" s="316"/>
      <c r="AX7" s="317"/>
    </row>
    <row r="8" spans="1:50" ht="20.100000000000001" customHeight="1" thickBot="1" x14ac:dyDescent="0.25">
      <c r="A8" s="57"/>
      <c r="B8" s="58" t="s">
        <v>35</v>
      </c>
      <c r="C8" s="58"/>
      <c r="D8" s="58"/>
      <c r="E8" s="58"/>
      <c r="F8" s="58"/>
      <c r="G8" s="58"/>
      <c r="H8" s="58"/>
      <c r="I8" s="59"/>
      <c r="J8" s="59"/>
      <c r="K8" s="59"/>
      <c r="L8" s="59"/>
      <c r="M8" s="59"/>
      <c r="N8" s="59"/>
      <c r="O8" s="59"/>
      <c r="P8" s="59"/>
      <c r="Q8" s="59"/>
      <c r="R8" s="59"/>
      <c r="S8" s="59"/>
      <c r="T8" s="59"/>
      <c r="U8" s="59"/>
      <c r="V8" s="59"/>
      <c r="W8" s="57"/>
      <c r="X8" s="57"/>
      <c r="Y8" s="57"/>
      <c r="Z8" s="336"/>
      <c r="AA8" s="318" t="s">
        <v>26</v>
      </c>
      <c r="AB8" s="319"/>
      <c r="AC8" s="319"/>
      <c r="AD8" s="319"/>
      <c r="AE8" s="319"/>
      <c r="AF8" s="319"/>
      <c r="AG8" s="320"/>
      <c r="AH8" s="318" t="s">
        <v>30</v>
      </c>
      <c r="AI8" s="320"/>
      <c r="AJ8" s="321">
        <v>0</v>
      </c>
      <c r="AK8" s="322"/>
      <c r="AL8" s="323">
        <v>35.299999999999997</v>
      </c>
      <c r="AM8" s="324"/>
      <c r="AN8" s="325" t="s">
        <v>40</v>
      </c>
      <c r="AO8" s="326"/>
      <c r="AP8" s="327">
        <f>AJ8*AL8</f>
        <v>0</v>
      </c>
      <c r="AQ8" s="328"/>
      <c r="AR8" s="323">
        <v>1.84E-2</v>
      </c>
      <c r="AS8" s="324"/>
      <c r="AT8" s="325" t="s">
        <v>46</v>
      </c>
      <c r="AU8" s="326"/>
      <c r="AV8" s="315">
        <f>AP8*AR8*44/12</f>
        <v>0</v>
      </c>
      <c r="AW8" s="316"/>
      <c r="AX8" s="317"/>
    </row>
    <row r="9" spans="1:50" ht="20.100000000000001" customHeight="1" x14ac:dyDescent="0.2">
      <c r="A9" s="57"/>
      <c r="B9" s="332" t="s">
        <v>1950</v>
      </c>
      <c r="C9" s="333"/>
      <c r="D9" s="333"/>
      <c r="E9" s="333"/>
      <c r="F9" s="333"/>
      <c r="G9" s="333"/>
      <c r="H9" s="333"/>
      <c r="I9" s="333"/>
      <c r="J9" s="333"/>
      <c r="K9" s="333"/>
      <c r="L9" s="333"/>
      <c r="M9" s="333"/>
      <c r="N9" s="333"/>
      <c r="O9" s="333"/>
      <c r="P9" s="333"/>
      <c r="Q9" s="333"/>
      <c r="R9" s="333"/>
      <c r="S9" s="333"/>
      <c r="T9" s="333"/>
      <c r="U9" s="333"/>
      <c r="V9" s="333"/>
      <c r="W9" s="333"/>
      <c r="X9" s="334"/>
      <c r="Y9" s="57"/>
      <c r="Z9" s="336"/>
      <c r="AA9" s="318" t="s">
        <v>38</v>
      </c>
      <c r="AB9" s="319"/>
      <c r="AC9" s="319"/>
      <c r="AD9" s="319"/>
      <c r="AE9" s="319"/>
      <c r="AF9" s="319"/>
      <c r="AG9" s="320"/>
      <c r="AH9" s="318" t="s">
        <v>30</v>
      </c>
      <c r="AI9" s="320"/>
      <c r="AJ9" s="321">
        <v>0</v>
      </c>
      <c r="AK9" s="322"/>
      <c r="AL9" s="323">
        <v>34.6</v>
      </c>
      <c r="AM9" s="324"/>
      <c r="AN9" s="325" t="s">
        <v>40</v>
      </c>
      <c r="AO9" s="326"/>
      <c r="AP9" s="327">
        <f>AJ9*AL9</f>
        <v>0</v>
      </c>
      <c r="AQ9" s="328"/>
      <c r="AR9" s="323">
        <v>1.83E-2</v>
      </c>
      <c r="AS9" s="324"/>
      <c r="AT9" s="325" t="s">
        <v>46</v>
      </c>
      <c r="AU9" s="326"/>
      <c r="AV9" s="315">
        <f>AP9*AR9*44/12</f>
        <v>0</v>
      </c>
      <c r="AW9" s="316"/>
      <c r="AX9" s="317"/>
    </row>
    <row r="10" spans="1:50" ht="20.100000000000001" customHeight="1" thickBot="1" x14ac:dyDescent="0.25">
      <c r="A10" s="57"/>
      <c r="B10" s="329" t="s">
        <v>34</v>
      </c>
      <c r="C10" s="330"/>
      <c r="D10" s="330"/>
      <c r="E10" s="330"/>
      <c r="F10" s="330"/>
      <c r="G10" s="330"/>
      <c r="H10" s="330"/>
      <c r="I10" s="330"/>
      <c r="J10" s="330"/>
      <c r="K10" s="330"/>
      <c r="L10" s="330"/>
      <c r="M10" s="330"/>
      <c r="N10" s="330"/>
      <c r="O10" s="330"/>
      <c r="P10" s="330"/>
      <c r="Q10" s="330"/>
      <c r="R10" s="330"/>
      <c r="S10" s="330"/>
      <c r="T10" s="330"/>
      <c r="U10" s="330"/>
      <c r="V10" s="330"/>
      <c r="W10" s="330"/>
      <c r="X10" s="331"/>
      <c r="Y10" s="57"/>
      <c r="Z10" s="336"/>
      <c r="AA10" s="318" t="s">
        <v>27</v>
      </c>
      <c r="AB10" s="319"/>
      <c r="AC10" s="319"/>
      <c r="AD10" s="319"/>
      <c r="AE10" s="319"/>
      <c r="AF10" s="319"/>
      <c r="AG10" s="320"/>
      <c r="AH10" s="318" t="s">
        <v>30</v>
      </c>
      <c r="AI10" s="320"/>
      <c r="AJ10" s="321">
        <v>0</v>
      </c>
      <c r="AK10" s="322"/>
      <c r="AL10" s="323">
        <v>33.6</v>
      </c>
      <c r="AM10" s="324"/>
      <c r="AN10" s="325" t="s">
        <v>40</v>
      </c>
      <c r="AO10" s="326"/>
      <c r="AP10" s="327">
        <f>AJ10*AL10</f>
        <v>0</v>
      </c>
      <c r="AQ10" s="328"/>
      <c r="AR10" s="323">
        <v>1.8200000000000001E-2</v>
      </c>
      <c r="AS10" s="324"/>
      <c r="AT10" s="325" t="s">
        <v>46</v>
      </c>
      <c r="AU10" s="326"/>
      <c r="AV10" s="315">
        <f>AP10*AR10*44/12</f>
        <v>0</v>
      </c>
      <c r="AW10" s="316"/>
      <c r="AX10" s="317"/>
    </row>
    <row r="11" spans="1:50" ht="20.100000000000001" customHeight="1" thickBot="1" x14ac:dyDescent="0.25">
      <c r="A11" s="57"/>
      <c r="B11" s="57" t="s">
        <v>1951</v>
      </c>
      <c r="C11" s="57"/>
      <c r="D11" s="57"/>
      <c r="E11" s="57"/>
      <c r="F11" s="57"/>
      <c r="G11" s="57"/>
      <c r="H11" s="57"/>
      <c r="I11" s="60"/>
      <c r="J11" s="61"/>
      <c r="K11" s="61"/>
      <c r="L11" s="61"/>
      <c r="M11" s="61"/>
      <c r="N11" s="61"/>
      <c r="O11" s="61"/>
      <c r="P11" s="61"/>
      <c r="Q11" s="61"/>
      <c r="R11" s="61"/>
      <c r="S11" s="61"/>
      <c r="T11" s="61"/>
      <c r="U11" s="61"/>
      <c r="V11" s="61"/>
      <c r="W11" s="57"/>
      <c r="X11" s="57"/>
      <c r="Y11" s="57"/>
      <c r="Z11" s="336"/>
      <c r="AA11" s="318" t="s">
        <v>3</v>
      </c>
      <c r="AB11" s="319"/>
      <c r="AC11" s="319"/>
      <c r="AD11" s="319"/>
      <c r="AE11" s="319"/>
      <c r="AF11" s="319"/>
      <c r="AG11" s="320"/>
      <c r="AH11" s="318" t="s">
        <v>30</v>
      </c>
      <c r="AI11" s="320"/>
      <c r="AJ11" s="321">
        <v>0</v>
      </c>
      <c r="AK11" s="322"/>
      <c r="AL11" s="323">
        <v>36.700000000000003</v>
      </c>
      <c r="AM11" s="324"/>
      <c r="AN11" s="325" t="s">
        <v>40</v>
      </c>
      <c r="AO11" s="326"/>
      <c r="AP11" s="327">
        <f>AJ11*AL11</f>
        <v>0</v>
      </c>
      <c r="AQ11" s="328"/>
      <c r="AR11" s="323">
        <v>1.8499999999999999E-2</v>
      </c>
      <c r="AS11" s="324"/>
      <c r="AT11" s="325" t="s">
        <v>46</v>
      </c>
      <c r="AU11" s="326"/>
      <c r="AV11" s="315">
        <f>AP11*AR11*44/12</f>
        <v>0</v>
      </c>
      <c r="AW11" s="316"/>
      <c r="AX11" s="317"/>
    </row>
    <row r="12" spans="1:50" ht="20.100000000000001" customHeight="1" x14ac:dyDescent="0.2">
      <c r="A12" s="57"/>
      <c r="B12" s="332" t="s">
        <v>1952</v>
      </c>
      <c r="C12" s="333"/>
      <c r="D12" s="333"/>
      <c r="E12" s="333"/>
      <c r="F12" s="333"/>
      <c r="G12" s="333"/>
      <c r="H12" s="333"/>
      <c r="I12" s="333"/>
      <c r="J12" s="333"/>
      <c r="K12" s="333"/>
      <c r="L12" s="333"/>
      <c r="M12" s="333"/>
      <c r="N12" s="333"/>
      <c r="O12" s="333"/>
      <c r="P12" s="333"/>
      <c r="Q12" s="333"/>
      <c r="R12" s="333"/>
      <c r="S12" s="333"/>
      <c r="T12" s="333"/>
      <c r="U12" s="333"/>
      <c r="V12" s="333"/>
      <c r="W12" s="333"/>
      <c r="X12" s="334"/>
      <c r="Y12" s="57"/>
      <c r="Z12" s="336"/>
      <c r="AA12" s="318" t="s">
        <v>4</v>
      </c>
      <c r="AB12" s="319"/>
      <c r="AC12" s="319"/>
      <c r="AD12" s="319"/>
      <c r="AE12" s="319"/>
      <c r="AF12" s="319"/>
      <c r="AG12" s="320"/>
      <c r="AH12" s="318" t="s">
        <v>30</v>
      </c>
      <c r="AI12" s="320"/>
      <c r="AJ12" s="321">
        <v>0</v>
      </c>
      <c r="AK12" s="322"/>
      <c r="AL12" s="323">
        <v>37.700000000000003</v>
      </c>
      <c r="AM12" s="324"/>
      <c r="AN12" s="325" t="s">
        <v>40</v>
      </c>
      <c r="AO12" s="326"/>
      <c r="AP12" s="327">
        <f t="shared" ref="AP12:AP36" si="0">AJ12*AL12</f>
        <v>0</v>
      </c>
      <c r="AQ12" s="328"/>
      <c r="AR12" s="323">
        <v>1.8700000000000001E-2</v>
      </c>
      <c r="AS12" s="324"/>
      <c r="AT12" s="325" t="s">
        <v>46</v>
      </c>
      <c r="AU12" s="326"/>
      <c r="AV12" s="315">
        <f t="shared" ref="AV12:AV30" si="1">AP12*AR12*44/12</f>
        <v>0</v>
      </c>
      <c r="AW12" s="316"/>
      <c r="AX12" s="317"/>
    </row>
    <row r="13" spans="1:50" ht="20.100000000000001" customHeight="1" thickBot="1" x14ac:dyDescent="0.25">
      <c r="A13" s="57"/>
      <c r="B13" s="329" t="s">
        <v>34</v>
      </c>
      <c r="C13" s="330"/>
      <c r="D13" s="330"/>
      <c r="E13" s="330"/>
      <c r="F13" s="330"/>
      <c r="G13" s="330"/>
      <c r="H13" s="330"/>
      <c r="I13" s="330"/>
      <c r="J13" s="330"/>
      <c r="K13" s="330"/>
      <c r="L13" s="330"/>
      <c r="M13" s="330"/>
      <c r="N13" s="330"/>
      <c r="O13" s="330"/>
      <c r="P13" s="330"/>
      <c r="Q13" s="330"/>
      <c r="R13" s="330"/>
      <c r="S13" s="330"/>
      <c r="T13" s="330"/>
      <c r="U13" s="330"/>
      <c r="V13" s="330"/>
      <c r="W13" s="330"/>
      <c r="X13" s="331"/>
      <c r="Y13" s="57"/>
      <c r="Z13" s="336"/>
      <c r="AA13" s="318" t="s">
        <v>5</v>
      </c>
      <c r="AB13" s="319"/>
      <c r="AC13" s="319"/>
      <c r="AD13" s="319"/>
      <c r="AE13" s="319"/>
      <c r="AF13" s="319"/>
      <c r="AG13" s="320"/>
      <c r="AH13" s="318" t="s">
        <v>30</v>
      </c>
      <c r="AI13" s="320"/>
      <c r="AJ13" s="321">
        <v>0</v>
      </c>
      <c r="AK13" s="322"/>
      <c r="AL13" s="323">
        <v>39.1</v>
      </c>
      <c r="AM13" s="324"/>
      <c r="AN13" s="325" t="s">
        <v>40</v>
      </c>
      <c r="AO13" s="326"/>
      <c r="AP13" s="327">
        <f t="shared" si="0"/>
        <v>0</v>
      </c>
      <c r="AQ13" s="328"/>
      <c r="AR13" s="323">
        <v>1.89E-2</v>
      </c>
      <c r="AS13" s="324"/>
      <c r="AT13" s="325" t="s">
        <v>46</v>
      </c>
      <c r="AU13" s="326"/>
      <c r="AV13" s="315">
        <f t="shared" si="1"/>
        <v>0</v>
      </c>
      <c r="AW13" s="316"/>
      <c r="AX13" s="317"/>
    </row>
    <row r="14" spans="1:50" ht="20.100000000000001" customHeight="1" x14ac:dyDescent="0.2">
      <c r="A14" s="57"/>
      <c r="B14" s="57"/>
      <c r="C14" s="57"/>
      <c r="D14" s="57"/>
      <c r="E14" s="57"/>
      <c r="F14" s="57"/>
      <c r="G14" s="57"/>
      <c r="H14" s="57"/>
      <c r="I14" s="60"/>
      <c r="J14" s="61"/>
      <c r="K14" s="61"/>
      <c r="L14" s="61"/>
      <c r="M14" s="61"/>
      <c r="N14" s="61"/>
      <c r="O14" s="61"/>
      <c r="P14" s="61"/>
      <c r="Q14" s="61"/>
      <c r="R14" s="61"/>
      <c r="S14" s="61"/>
      <c r="T14" s="61"/>
      <c r="U14" s="61"/>
      <c r="V14" s="61"/>
      <c r="W14" s="57"/>
      <c r="X14" s="57"/>
      <c r="Y14" s="57"/>
      <c r="Z14" s="336"/>
      <c r="AA14" s="318" t="s">
        <v>6</v>
      </c>
      <c r="AB14" s="319"/>
      <c r="AC14" s="319"/>
      <c r="AD14" s="319"/>
      <c r="AE14" s="319"/>
      <c r="AF14" s="319"/>
      <c r="AG14" s="320"/>
      <c r="AH14" s="318" t="s">
        <v>30</v>
      </c>
      <c r="AI14" s="320"/>
      <c r="AJ14" s="321">
        <v>0</v>
      </c>
      <c r="AK14" s="322"/>
      <c r="AL14" s="323">
        <v>41.9</v>
      </c>
      <c r="AM14" s="324"/>
      <c r="AN14" s="325" t="s">
        <v>40</v>
      </c>
      <c r="AO14" s="326"/>
      <c r="AP14" s="327">
        <f t="shared" si="0"/>
        <v>0</v>
      </c>
      <c r="AQ14" s="328"/>
      <c r="AR14" s="323">
        <v>1.95E-2</v>
      </c>
      <c r="AS14" s="324"/>
      <c r="AT14" s="325" t="s">
        <v>46</v>
      </c>
      <c r="AU14" s="326"/>
      <c r="AV14" s="315">
        <f t="shared" si="1"/>
        <v>0</v>
      </c>
      <c r="AW14" s="316"/>
      <c r="AX14" s="317"/>
    </row>
    <row r="15" spans="1:50" s="62" customFormat="1" ht="20.100000000000001" customHeight="1" x14ac:dyDescent="0.2">
      <c r="A15" s="338" t="s">
        <v>1953</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6"/>
      <c r="AA15" s="318" t="s">
        <v>7</v>
      </c>
      <c r="AB15" s="319"/>
      <c r="AC15" s="319"/>
      <c r="AD15" s="319"/>
      <c r="AE15" s="319"/>
      <c r="AF15" s="319"/>
      <c r="AG15" s="320"/>
      <c r="AH15" s="318" t="s">
        <v>37</v>
      </c>
      <c r="AI15" s="320"/>
      <c r="AJ15" s="321">
        <v>0</v>
      </c>
      <c r="AK15" s="322"/>
      <c r="AL15" s="323">
        <v>40.9</v>
      </c>
      <c r="AM15" s="324"/>
      <c r="AN15" s="325" t="s">
        <v>41</v>
      </c>
      <c r="AO15" s="326"/>
      <c r="AP15" s="327">
        <f t="shared" si="0"/>
        <v>0</v>
      </c>
      <c r="AQ15" s="328"/>
      <c r="AR15" s="323">
        <v>2.0799999999999999E-2</v>
      </c>
      <c r="AS15" s="324"/>
      <c r="AT15" s="325" t="s">
        <v>46</v>
      </c>
      <c r="AU15" s="326"/>
      <c r="AV15" s="315">
        <f t="shared" si="1"/>
        <v>0</v>
      </c>
      <c r="AW15" s="316"/>
      <c r="AX15" s="317"/>
    </row>
    <row r="16" spans="1:50" s="62" customFormat="1" ht="20.100000000000001" customHeight="1" x14ac:dyDescent="0.2">
      <c r="A16" s="63">
        <v>1</v>
      </c>
      <c r="B16" s="337" t="s">
        <v>1954</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6"/>
      <c r="AA16" s="318" t="s">
        <v>8</v>
      </c>
      <c r="AB16" s="319"/>
      <c r="AC16" s="319"/>
      <c r="AD16" s="319"/>
      <c r="AE16" s="319"/>
      <c r="AF16" s="319"/>
      <c r="AG16" s="320"/>
      <c r="AH16" s="318" t="s">
        <v>37</v>
      </c>
      <c r="AI16" s="320"/>
      <c r="AJ16" s="321">
        <v>0</v>
      </c>
      <c r="AK16" s="322"/>
      <c r="AL16" s="323">
        <v>29.9</v>
      </c>
      <c r="AM16" s="324"/>
      <c r="AN16" s="325" t="s">
        <v>41</v>
      </c>
      <c r="AO16" s="326"/>
      <c r="AP16" s="327">
        <f t="shared" si="0"/>
        <v>0</v>
      </c>
      <c r="AQ16" s="328"/>
      <c r="AR16" s="323">
        <v>2.5399999999999999E-2</v>
      </c>
      <c r="AS16" s="324"/>
      <c r="AT16" s="325" t="s">
        <v>46</v>
      </c>
      <c r="AU16" s="326"/>
      <c r="AV16" s="315">
        <f t="shared" si="1"/>
        <v>0</v>
      </c>
      <c r="AW16" s="316"/>
      <c r="AX16" s="317"/>
    </row>
    <row r="17" spans="1:50" s="62" customFormat="1" ht="20.100000000000001" customHeight="1" x14ac:dyDescent="0.2">
      <c r="A17" s="64" t="s">
        <v>1955</v>
      </c>
      <c r="B17" s="340" t="s">
        <v>1956</v>
      </c>
      <c r="C17" s="340"/>
      <c r="D17" s="340"/>
      <c r="E17" s="340"/>
      <c r="F17" s="340"/>
      <c r="G17" s="340"/>
      <c r="H17" s="340"/>
      <c r="I17" s="340"/>
      <c r="J17" s="340"/>
      <c r="K17" s="340"/>
      <c r="L17" s="340"/>
      <c r="M17" s="340"/>
      <c r="N17" s="340"/>
      <c r="O17" s="340"/>
      <c r="P17" s="340"/>
      <c r="Q17" s="340"/>
      <c r="R17" s="340"/>
      <c r="S17" s="340"/>
      <c r="T17" s="340"/>
      <c r="U17" s="340"/>
      <c r="V17" s="340"/>
      <c r="W17" s="340"/>
      <c r="X17" s="340"/>
      <c r="Y17" s="341"/>
      <c r="Z17" s="336"/>
      <c r="AA17" s="318" t="s">
        <v>29</v>
      </c>
      <c r="AB17" s="319"/>
      <c r="AC17" s="319"/>
      <c r="AD17" s="319"/>
      <c r="AE17" s="319"/>
      <c r="AF17" s="319"/>
      <c r="AG17" s="320"/>
      <c r="AH17" s="318" t="s">
        <v>37</v>
      </c>
      <c r="AI17" s="320"/>
      <c r="AJ17" s="321">
        <v>0</v>
      </c>
      <c r="AK17" s="322"/>
      <c r="AL17" s="323">
        <v>50.8</v>
      </c>
      <c r="AM17" s="324"/>
      <c r="AN17" s="325" t="s">
        <v>41</v>
      </c>
      <c r="AO17" s="326"/>
      <c r="AP17" s="327">
        <f t="shared" si="0"/>
        <v>0</v>
      </c>
      <c r="AQ17" s="328"/>
      <c r="AR17" s="323">
        <v>1.61E-2</v>
      </c>
      <c r="AS17" s="324"/>
      <c r="AT17" s="325" t="s">
        <v>46</v>
      </c>
      <c r="AU17" s="326"/>
      <c r="AV17" s="315">
        <f t="shared" si="1"/>
        <v>0</v>
      </c>
      <c r="AW17" s="316"/>
      <c r="AX17" s="317"/>
    </row>
    <row r="18" spans="1:50" s="62" customFormat="1" ht="20.100000000000001" customHeight="1" x14ac:dyDescent="0.2">
      <c r="A18" s="64"/>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1"/>
      <c r="Z18" s="336"/>
      <c r="AA18" s="318" t="s">
        <v>9</v>
      </c>
      <c r="AB18" s="319"/>
      <c r="AC18" s="319"/>
      <c r="AD18" s="319"/>
      <c r="AE18" s="319"/>
      <c r="AF18" s="319"/>
      <c r="AG18" s="320"/>
      <c r="AH18" s="318" t="s">
        <v>1957</v>
      </c>
      <c r="AI18" s="320"/>
      <c r="AJ18" s="321">
        <v>0</v>
      </c>
      <c r="AK18" s="322"/>
      <c r="AL18" s="323">
        <v>44.9</v>
      </c>
      <c r="AM18" s="324"/>
      <c r="AN18" s="325" t="s">
        <v>1958</v>
      </c>
      <c r="AO18" s="326"/>
      <c r="AP18" s="327">
        <f t="shared" si="0"/>
        <v>0</v>
      </c>
      <c r="AQ18" s="328"/>
      <c r="AR18" s="323">
        <v>1.4200000000000001E-2</v>
      </c>
      <c r="AS18" s="324"/>
      <c r="AT18" s="325" t="s">
        <v>46</v>
      </c>
      <c r="AU18" s="326"/>
      <c r="AV18" s="315">
        <f t="shared" si="1"/>
        <v>0</v>
      </c>
      <c r="AW18" s="316"/>
      <c r="AX18" s="317"/>
    </row>
    <row r="19" spans="1:50" s="65" customFormat="1" ht="20.100000000000001" customHeight="1" x14ac:dyDescent="0.2">
      <c r="A19" s="64"/>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1"/>
      <c r="Z19" s="336"/>
      <c r="AA19" s="318" t="s">
        <v>10</v>
      </c>
      <c r="AB19" s="319"/>
      <c r="AC19" s="319"/>
      <c r="AD19" s="319"/>
      <c r="AE19" s="319"/>
      <c r="AF19" s="319"/>
      <c r="AG19" s="320"/>
      <c r="AH19" s="318" t="s">
        <v>37</v>
      </c>
      <c r="AI19" s="320"/>
      <c r="AJ19" s="321">
        <v>0</v>
      </c>
      <c r="AK19" s="322"/>
      <c r="AL19" s="323">
        <v>54.6</v>
      </c>
      <c r="AM19" s="324"/>
      <c r="AN19" s="325" t="s">
        <v>41</v>
      </c>
      <c r="AO19" s="326"/>
      <c r="AP19" s="327">
        <f t="shared" si="0"/>
        <v>0</v>
      </c>
      <c r="AQ19" s="328"/>
      <c r="AR19" s="323">
        <v>1.35E-2</v>
      </c>
      <c r="AS19" s="324"/>
      <c r="AT19" s="325" t="s">
        <v>46</v>
      </c>
      <c r="AU19" s="326"/>
      <c r="AV19" s="315">
        <f t="shared" si="1"/>
        <v>0</v>
      </c>
      <c r="AW19" s="316"/>
      <c r="AX19" s="317"/>
    </row>
    <row r="20" spans="1:50" s="65" customFormat="1" ht="20.100000000000001" customHeight="1" x14ac:dyDescent="0.2">
      <c r="A20" s="66">
        <v>2</v>
      </c>
      <c r="B20" s="339" t="s">
        <v>1959</v>
      </c>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6"/>
      <c r="AA20" s="318" t="s">
        <v>11</v>
      </c>
      <c r="AB20" s="319"/>
      <c r="AC20" s="319"/>
      <c r="AD20" s="319"/>
      <c r="AE20" s="319"/>
      <c r="AF20" s="319"/>
      <c r="AG20" s="320"/>
      <c r="AH20" s="318" t="s">
        <v>1960</v>
      </c>
      <c r="AI20" s="320"/>
      <c r="AJ20" s="321">
        <v>0</v>
      </c>
      <c r="AK20" s="322"/>
      <c r="AL20" s="323">
        <v>43.5</v>
      </c>
      <c r="AM20" s="324"/>
      <c r="AN20" s="325" t="s">
        <v>1958</v>
      </c>
      <c r="AO20" s="326"/>
      <c r="AP20" s="327">
        <f t="shared" si="0"/>
        <v>0</v>
      </c>
      <c r="AQ20" s="328"/>
      <c r="AR20" s="323">
        <v>1.3899999999999999E-2</v>
      </c>
      <c r="AS20" s="324"/>
      <c r="AT20" s="325" t="s">
        <v>46</v>
      </c>
      <c r="AU20" s="326"/>
      <c r="AV20" s="315">
        <f t="shared" si="1"/>
        <v>0</v>
      </c>
      <c r="AW20" s="316"/>
      <c r="AX20" s="317"/>
    </row>
    <row r="21" spans="1:50" s="65" customFormat="1" ht="20.100000000000001" customHeight="1" x14ac:dyDescent="0.2">
      <c r="A21" s="67"/>
      <c r="B21" s="339" t="s">
        <v>1961</v>
      </c>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6"/>
      <c r="AA21" s="318" t="s">
        <v>12</v>
      </c>
      <c r="AB21" s="319"/>
      <c r="AC21" s="319"/>
      <c r="AD21" s="319"/>
      <c r="AE21" s="319"/>
      <c r="AF21" s="319"/>
      <c r="AG21" s="320"/>
      <c r="AH21" s="318" t="s">
        <v>37</v>
      </c>
      <c r="AI21" s="320"/>
      <c r="AJ21" s="321">
        <v>0</v>
      </c>
      <c r="AK21" s="322"/>
      <c r="AL21" s="323">
        <v>29</v>
      </c>
      <c r="AM21" s="324"/>
      <c r="AN21" s="325" t="s">
        <v>41</v>
      </c>
      <c r="AO21" s="326"/>
      <c r="AP21" s="327">
        <f t="shared" si="0"/>
        <v>0</v>
      </c>
      <c r="AQ21" s="328"/>
      <c r="AR21" s="323">
        <v>2.4500000000000001E-2</v>
      </c>
      <c r="AS21" s="324"/>
      <c r="AT21" s="325" t="s">
        <v>46</v>
      </c>
      <c r="AU21" s="326"/>
      <c r="AV21" s="315">
        <f t="shared" si="1"/>
        <v>0</v>
      </c>
      <c r="AW21" s="316"/>
      <c r="AX21" s="317"/>
    </row>
    <row r="22" spans="1:50" ht="20.100000000000001" customHeight="1" x14ac:dyDescent="0.2">
      <c r="A22" s="68">
        <v>3</v>
      </c>
      <c r="B22" s="342" t="s">
        <v>1962</v>
      </c>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36"/>
      <c r="AA22" s="318" t="s">
        <v>13</v>
      </c>
      <c r="AB22" s="319"/>
      <c r="AC22" s="319"/>
      <c r="AD22" s="319"/>
      <c r="AE22" s="319"/>
      <c r="AF22" s="319"/>
      <c r="AG22" s="320"/>
      <c r="AH22" s="318" t="s">
        <v>37</v>
      </c>
      <c r="AI22" s="320"/>
      <c r="AJ22" s="321">
        <v>0</v>
      </c>
      <c r="AK22" s="322"/>
      <c r="AL22" s="323">
        <v>25.7</v>
      </c>
      <c r="AM22" s="324"/>
      <c r="AN22" s="325" t="s">
        <v>41</v>
      </c>
      <c r="AO22" s="326"/>
      <c r="AP22" s="327">
        <f t="shared" si="0"/>
        <v>0</v>
      </c>
      <c r="AQ22" s="328"/>
      <c r="AR22" s="323">
        <v>2.47E-2</v>
      </c>
      <c r="AS22" s="324"/>
      <c r="AT22" s="325" t="s">
        <v>46</v>
      </c>
      <c r="AU22" s="326"/>
      <c r="AV22" s="315">
        <f t="shared" si="1"/>
        <v>0</v>
      </c>
      <c r="AW22" s="316"/>
      <c r="AX22" s="317"/>
    </row>
    <row r="23" spans="1:50" ht="20.100000000000001" customHeight="1" x14ac:dyDescent="0.2">
      <c r="A23" s="69" t="s">
        <v>1963</v>
      </c>
      <c r="B23" s="343" t="s">
        <v>1964</v>
      </c>
      <c r="C23" s="343"/>
      <c r="D23" s="343"/>
      <c r="E23" s="343"/>
      <c r="F23" s="343"/>
      <c r="G23" s="343"/>
      <c r="H23" s="343"/>
      <c r="I23" s="344"/>
      <c r="J23" s="344"/>
      <c r="K23" s="344"/>
      <c r="L23" s="344"/>
      <c r="M23" s="344"/>
      <c r="N23" s="344"/>
      <c r="O23" s="344"/>
      <c r="P23" s="344"/>
      <c r="Q23" s="344"/>
      <c r="R23" s="344"/>
      <c r="S23" s="344"/>
      <c r="T23" s="344"/>
      <c r="U23" s="344"/>
      <c r="V23" s="344"/>
      <c r="W23" s="344"/>
      <c r="X23" s="344"/>
      <c r="Y23" s="344"/>
      <c r="Z23" s="336"/>
      <c r="AA23" s="318" t="s">
        <v>14</v>
      </c>
      <c r="AB23" s="319"/>
      <c r="AC23" s="319"/>
      <c r="AD23" s="319"/>
      <c r="AE23" s="319"/>
      <c r="AF23" s="319"/>
      <c r="AG23" s="320"/>
      <c r="AH23" s="318" t="s">
        <v>37</v>
      </c>
      <c r="AI23" s="320"/>
      <c r="AJ23" s="321">
        <v>0</v>
      </c>
      <c r="AK23" s="322"/>
      <c r="AL23" s="323">
        <v>26.9</v>
      </c>
      <c r="AM23" s="324"/>
      <c r="AN23" s="325" t="s">
        <v>41</v>
      </c>
      <c r="AO23" s="326"/>
      <c r="AP23" s="327">
        <f t="shared" si="0"/>
        <v>0</v>
      </c>
      <c r="AQ23" s="328"/>
      <c r="AR23" s="323">
        <v>2.5499999999999998E-2</v>
      </c>
      <c r="AS23" s="324"/>
      <c r="AT23" s="325" t="s">
        <v>46</v>
      </c>
      <c r="AU23" s="326"/>
      <c r="AV23" s="315">
        <f t="shared" si="1"/>
        <v>0</v>
      </c>
      <c r="AW23" s="316"/>
      <c r="AX23" s="317"/>
    </row>
    <row r="24" spans="1:50" ht="20.100000000000001" customHeight="1" x14ac:dyDescent="0.2">
      <c r="A24" s="70"/>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36"/>
      <c r="AA24" s="318" t="s">
        <v>15</v>
      </c>
      <c r="AB24" s="319"/>
      <c r="AC24" s="319"/>
      <c r="AD24" s="319"/>
      <c r="AE24" s="319"/>
      <c r="AF24" s="319"/>
      <c r="AG24" s="320"/>
      <c r="AH24" s="318" t="s">
        <v>37</v>
      </c>
      <c r="AI24" s="320"/>
      <c r="AJ24" s="321">
        <v>0</v>
      </c>
      <c r="AK24" s="322"/>
      <c r="AL24" s="323">
        <v>29.4</v>
      </c>
      <c r="AM24" s="324"/>
      <c r="AN24" s="325" t="s">
        <v>41</v>
      </c>
      <c r="AO24" s="326"/>
      <c r="AP24" s="327">
        <f t="shared" si="0"/>
        <v>0</v>
      </c>
      <c r="AQ24" s="328"/>
      <c r="AR24" s="323">
        <v>2.9399999999999999E-2</v>
      </c>
      <c r="AS24" s="324"/>
      <c r="AT24" s="325" t="s">
        <v>46</v>
      </c>
      <c r="AU24" s="326"/>
      <c r="AV24" s="315">
        <f t="shared" si="1"/>
        <v>0</v>
      </c>
      <c r="AW24" s="316"/>
      <c r="AX24" s="317"/>
    </row>
    <row r="25" spans="1:50" ht="20.100000000000001" customHeight="1" x14ac:dyDescent="0.2">
      <c r="A25" s="71" t="s">
        <v>1965</v>
      </c>
      <c r="B25" s="72"/>
      <c r="C25" s="72"/>
      <c r="D25" s="72"/>
      <c r="E25" s="72"/>
      <c r="F25" s="72"/>
      <c r="G25" s="72"/>
      <c r="H25" s="72"/>
      <c r="I25" s="72"/>
      <c r="J25" s="72"/>
      <c r="K25" s="72"/>
      <c r="L25" s="72"/>
      <c r="M25" s="72"/>
      <c r="N25" s="72"/>
      <c r="O25" s="72"/>
      <c r="P25" s="72"/>
      <c r="Q25" s="72"/>
      <c r="R25" s="72"/>
      <c r="S25" s="72"/>
      <c r="T25" s="72"/>
      <c r="U25" s="72"/>
      <c r="V25" s="72"/>
      <c r="W25" s="72"/>
      <c r="X25" s="72"/>
      <c r="Y25" s="72"/>
      <c r="Z25" s="336"/>
      <c r="AA25" s="318" t="s">
        <v>28</v>
      </c>
      <c r="AB25" s="319"/>
      <c r="AC25" s="319"/>
      <c r="AD25" s="319"/>
      <c r="AE25" s="319"/>
      <c r="AF25" s="319"/>
      <c r="AG25" s="320"/>
      <c r="AH25" s="318" t="s">
        <v>37</v>
      </c>
      <c r="AI25" s="320"/>
      <c r="AJ25" s="321">
        <v>0</v>
      </c>
      <c r="AK25" s="322"/>
      <c r="AL25" s="323">
        <v>37.299999999999997</v>
      </c>
      <c r="AM25" s="324"/>
      <c r="AN25" s="325" t="s">
        <v>41</v>
      </c>
      <c r="AO25" s="326"/>
      <c r="AP25" s="327">
        <f t="shared" si="0"/>
        <v>0</v>
      </c>
      <c r="AQ25" s="328"/>
      <c r="AR25" s="323">
        <v>2.0899999999999998E-2</v>
      </c>
      <c r="AS25" s="324"/>
      <c r="AT25" s="325" t="s">
        <v>46</v>
      </c>
      <c r="AU25" s="326"/>
      <c r="AV25" s="315">
        <f t="shared" si="1"/>
        <v>0</v>
      </c>
      <c r="AW25" s="316"/>
      <c r="AX25" s="317"/>
    </row>
    <row r="26" spans="1:50" ht="20.100000000000001" customHeight="1" x14ac:dyDescent="0.2">
      <c r="A26" s="73">
        <v>1</v>
      </c>
      <c r="B26" s="345" t="s">
        <v>1966</v>
      </c>
      <c r="C26" s="345"/>
      <c r="D26" s="345"/>
      <c r="E26" s="345"/>
      <c r="F26" s="345"/>
      <c r="G26" s="345"/>
      <c r="H26" s="345"/>
      <c r="I26" s="345"/>
      <c r="J26" s="345"/>
      <c r="K26" s="345"/>
      <c r="L26" s="345"/>
      <c r="M26" s="345"/>
      <c r="N26" s="345"/>
      <c r="O26" s="345"/>
      <c r="P26" s="345"/>
      <c r="Q26" s="345"/>
      <c r="R26" s="345"/>
      <c r="S26" s="345"/>
      <c r="T26" s="345"/>
      <c r="U26" s="345"/>
      <c r="V26" s="345"/>
      <c r="W26" s="345"/>
      <c r="X26" s="345"/>
      <c r="Y26" s="346"/>
      <c r="Z26" s="336"/>
      <c r="AA26" s="318" t="s">
        <v>16</v>
      </c>
      <c r="AB26" s="319"/>
      <c r="AC26" s="319"/>
      <c r="AD26" s="319"/>
      <c r="AE26" s="319"/>
      <c r="AF26" s="319"/>
      <c r="AG26" s="320"/>
      <c r="AH26" s="318" t="s">
        <v>1957</v>
      </c>
      <c r="AI26" s="320"/>
      <c r="AJ26" s="321">
        <v>0</v>
      </c>
      <c r="AK26" s="322"/>
      <c r="AL26" s="323">
        <v>21.1</v>
      </c>
      <c r="AM26" s="324"/>
      <c r="AN26" s="325" t="s">
        <v>1958</v>
      </c>
      <c r="AO26" s="326"/>
      <c r="AP26" s="327">
        <f t="shared" si="0"/>
        <v>0</v>
      </c>
      <c r="AQ26" s="328"/>
      <c r="AR26" s="323">
        <v>1.0999999999999999E-2</v>
      </c>
      <c r="AS26" s="324"/>
      <c r="AT26" s="325" t="s">
        <v>46</v>
      </c>
      <c r="AU26" s="326"/>
      <c r="AV26" s="315">
        <f t="shared" si="1"/>
        <v>0</v>
      </c>
      <c r="AW26" s="316"/>
      <c r="AX26" s="317"/>
    </row>
    <row r="27" spans="1:50" ht="20.100000000000001" customHeight="1" x14ac:dyDescent="0.2">
      <c r="A27" s="72"/>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6"/>
      <c r="Z27" s="336"/>
      <c r="AA27" s="318" t="s">
        <v>17</v>
      </c>
      <c r="AB27" s="319"/>
      <c r="AC27" s="319"/>
      <c r="AD27" s="319"/>
      <c r="AE27" s="319"/>
      <c r="AF27" s="319"/>
      <c r="AG27" s="320"/>
      <c r="AH27" s="318" t="s">
        <v>1957</v>
      </c>
      <c r="AI27" s="320"/>
      <c r="AJ27" s="321">
        <v>0</v>
      </c>
      <c r="AK27" s="322"/>
      <c r="AL27" s="323">
        <v>3.41</v>
      </c>
      <c r="AM27" s="324"/>
      <c r="AN27" s="325" t="s">
        <v>1958</v>
      </c>
      <c r="AO27" s="326"/>
      <c r="AP27" s="327">
        <f t="shared" si="0"/>
        <v>0</v>
      </c>
      <c r="AQ27" s="328"/>
      <c r="AR27" s="323">
        <v>2.63E-2</v>
      </c>
      <c r="AS27" s="324"/>
      <c r="AT27" s="325" t="s">
        <v>46</v>
      </c>
      <c r="AU27" s="326"/>
      <c r="AV27" s="315">
        <f t="shared" si="1"/>
        <v>0</v>
      </c>
      <c r="AW27" s="316"/>
      <c r="AX27" s="317"/>
    </row>
    <row r="28" spans="1:50" ht="20.100000000000001" customHeight="1" x14ac:dyDescent="0.2">
      <c r="A28" s="72"/>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6"/>
      <c r="Z28" s="336"/>
      <c r="AA28" s="318" t="s">
        <v>18</v>
      </c>
      <c r="AB28" s="319"/>
      <c r="AC28" s="319"/>
      <c r="AD28" s="319"/>
      <c r="AE28" s="319"/>
      <c r="AF28" s="319"/>
      <c r="AG28" s="320"/>
      <c r="AH28" s="318" t="s">
        <v>1957</v>
      </c>
      <c r="AI28" s="320"/>
      <c r="AJ28" s="321">
        <v>0</v>
      </c>
      <c r="AK28" s="322"/>
      <c r="AL28" s="323">
        <v>8.41</v>
      </c>
      <c r="AM28" s="324"/>
      <c r="AN28" s="325" t="s">
        <v>1958</v>
      </c>
      <c r="AO28" s="326"/>
      <c r="AP28" s="327">
        <f t="shared" si="0"/>
        <v>0</v>
      </c>
      <c r="AQ28" s="328"/>
      <c r="AR28" s="323">
        <v>3.8399999999999997E-2</v>
      </c>
      <c r="AS28" s="324"/>
      <c r="AT28" s="325" t="s">
        <v>46</v>
      </c>
      <c r="AU28" s="326"/>
      <c r="AV28" s="315">
        <f t="shared" si="1"/>
        <v>0</v>
      </c>
      <c r="AW28" s="316"/>
      <c r="AX28" s="317"/>
    </row>
    <row r="29" spans="1:50" ht="20.100000000000001" customHeight="1" x14ac:dyDescent="0.2">
      <c r="A29" s="72"/>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6"/>
      <c r="Z29" s="336"/>
      <c r="AA29" s="318" t="s">
        <v>19</v>
      </c>
      <c r="AB29" s="319"/>
      <c r="AC29" s="319"/>
      <c r="AD29" s="319"/>
      <c r="AE29" s="319"/>
      <c r="AF29" s="319"/>
      <c r="AG29" s="320"/>
      <c r="AH29" s="318" t="s">
        <v>1957</v>
      </c>
      <c r="AI29" s="320"/>
      <c r="AJ29" s="321">
        <v>0</v>
      </c>
      <c r="AK29" s="322"/>
      <c r="AL29" s="347"/>
      <c r="AM29" s="348"/>
      <c r="AN29" s="349" t="s">
        <v>1958</v>
      </c>
      <c r="AO29" s="350"/>
      <c r="AP29" s="327">
        <f t="shared" si="0"/>
        <v>0</v>
      </c>
      <c r="AQ29" s="328"/>
      <c r="AR29" s="323">
        <v>1.3599999999999999E-2</v>
      </c>
      <c r="AS29" s="324"/>
      <c r="AT29" s="325" t="s">
        <v>46</v>
      </c>
      <c r="AU29" s="326"/>
      <c r="AV29" s="315">
        <f t="shared" si="1"/>
        <v>0</v>
      </c>
      <c r="AW29" s="316"/>
      <c r="AX29" s="317"/>
    </row>
    <row r="30" spans="1:50" ht="20.100000000000001" customHeight="1" x14ac:dyDescent="0.2">
      <c r="A30" s="74">
        <v>2</v>
      </c>
      <c r="B30" s="75"/>
      <c r="C30" s="356" t="s">
        <v>1967</v>
      </c>
      <c r="D30" s="357"/>
      <c r="E30" s="357"/>
      <c r="F30" s="357"/>
      <c r="G30" s="357"/>
      <c r="H30" s="357"/>
      <c r="I30" s="357"/>
      <c r="J30" s="357"/>
      <c r="K30" s="357"/>
      <c r="L30" s="357"/>
      <c r="M30" s="357"/>
      <c r="N30" s="357"/>
      <c r="O30" s="357"/>
      <c r="P30" s="357"/>
      <c r="Q30" s="357"/>
      <c r="R30" s="357"/>
      <c r="S30" s="357"/>
      <c r="T30" s="357"/>
      <c r="U30" s="357"/>
      <c r="V30" s="357"/>
      <c r="W30" s="357"/>
      <c r="X30" s="357"/>
      <c r="Y30" s="358"/>
      <c r="Z30" s="336"/>
      <c r="AA30" s="359" t="s">
        <v>39</v>
      </c>
      <c r="AB30" s="360"/>
      <c r="AC30" s="360"/>
      <c r="AD30" s="360"/>
      <c r="AE30" s="360"/>
      <c r="AF30" s="360"/>
      <c r="AG30" s="361"/>
      <c r="AH30" s="318"/>
      <c r="AI30" s="320"/>
      <c r="AJ30" s="321">
        <v>0</v>
      </c>
      <c r="AK30" s="322"/>
      <c r="AL30" s="362"/>
      <c r="AM30" s="363"/>
      <c r="AN30" s="364"/>
      <c r="AO30" s="365"/>
      <c r="AP30" s="327">
        <f t="shared" si="0"/>
        <v>0</v>
      </c>
      <c r="AQ30" s="328"/>
      <c r="AR30" s="351"/>
      <c r="AS30" s="352"/>
      <c r="AT30" s="353"/>
      <c r="AU30" s="354"/>
      <c r="AV30" s="315">
        <f t="shared" si="1"/>
        <v>0</v>
      </c>
      <c r="AW30" s="316"/>
      <c r="AX30" s="317"/>
    </row>
    <row r="31" spans="1:50" ht="20.100000000000001" customHeight="1" x14ac:dyDescent="0.2">
      <c r="A31" s="72"/>
      <c r="B31" s="342" t="s">
        <v>1968</v>
      </c>
      <c r="C31" s="342"/>
      <c r="D31" s="342"/>
      <c r="E31" s="342"/>
      <c r="F31" s="342"/>
      <c r="G31" s="342"/>
      <c r="H31" s="342"/>
      <c r="I31" s="342"/>
      <c r="J31" s="342"/>
      <c r="K31" s="342"/>
      <c r="L31" s="342"/>
      <c r="M31" s="342"/>
      <c r="N31" s="342"/>
      <c r="O31" s="342"/>
      <c r="P31" s="342"/>
      <c r="Q31" s="342"/>
      <c r="R31" s="342"/>
      <c r="S31" s="342"/>
      <c r="T31" s="342"/>
      <c r="U31" s="342"/>
      <c r="V31" s="342"/>
      <c r="W31" s="342"/>
      <c r="X31" s="342"/>
      <c r="Y31" s="355"/>
      <c r="Z31" s="336"/>
      <c r="AA31" s="318" t="s">
        <v>20</v>
      </c>
      <c r="AB31" s="319"/>
      <c r="AC31" s="319"/>
      <c r="AD31" s="319"/>
      <c r="AE31" s="319"/>
      <c r="AF31" s="319"/>
      <c r="AG31" s="320"/>
      <c r="AH31" s="318" t="s">
        <v>36</v>
      </c>
      <c r="AI31" s="320"/>
      <c r="AJ31" s="321">
        <v>0</v>
      </c>
      <c r="AK31" s="322"/>
      <c r="AL31" s="323">
        <v>1.02</v>
      </c>
      <c r="AM31" s="324"/>
      <c r="AN31" s="325"/>
      <c r="AO31" s="326"/>
      <c r="AP31" s="327">
        <f t="shared" si="0"/>
        <v>0</v>
      </c>
      <c r="AQ31" s="328"/>
      <c r="AR31" s="366">
        <v>0.06</v>
      </c>
      <c r="AS31" s="367"/>
      <c r="AT31" s="325" t="s">
        <v>1969</v>
      </c>
      <c r="AU31" s="326"/>
      <c r="AV31" s="315">
        <f t="shared" ref="AV31:AV37" si="2">AJ31*AR31</f>
        <v>0</v>
      </c>
      <c r="AW31" s="316"/>
      <c r="AX31" s="317"/>
    </row>
    <row r="32" spans="1:50" ht="20.100000000000001" customHeight="1" x14ac:dyDescent="0.2">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55"/>
      <c r="Z32" s="336"/>
      <c r="AA32" s="318" t="s">
        <v>21</v>
      </c>
      <c r="AB32" s="319"/>
      <c r="AC32" s="319"/>
      <c r="AD32" s="319"/>
      <c r="AE32" s="319"/>
      <c r="AF32" s="319"/>
      <c r="AG32" s="320"/>
      <c r="AH32" s="318" t="s">
        <v>36</v>
      </c>
      <c r="AI32" s="320"/>
      <c r="AJ32" s="321">
        <v>0</v>
      </c>
      <c r="AK32" s="322"/>
      <c r="AL32" s="323">
        <v>1.36</v>
      </c>
      <c r="AM32" s="324"/>
      <c r="AN32" s="325"/>
      <c r="AO32" s="326"/>
      <c r="AP32" s="327">
        <f t="shared" si="0"/>
        <v>0</v>
      </c>
      <c r="AQ32" s="328"/>
      <c r="AR32" s="323">
        <v>5.7000000000000002E-2</v>
      </c>
      <c r="AS32" s="324"/>
      <c r="AT32" s="325" t="s">
        <v>1969</v>
      </c>
      <c r="AU32" s="326"/>
      <c r="AV32" s="315">
        <f t="shared" si="2"/>
        <v>0</v>
      </c>
      <c r="AW32" s="316"/>
      <c r="AX32" s="317"/>
    </row>
    <row r="33" spans="26:50" ht="20.100000000000001" customHeight="1" x14ac:dyDescent="0.2">
      <c r="Z33" s="336"/>
      <c r="AA33" s="318" t="s">
        <v>22</v>
      </c>
      <c r="AB33" s="319"/>
      <c r="AC33" s="319"/>
      <c r="AD33" s="319"/>
      <c r="AE33" s="319"/>
      <c r="AF33" s="319"/>
      <c r="AG33" s="320"/>
      <c r="AH33" s="318" t="s">
        <v>36</v>
      </c>
      <c r="AI33" s="320"/>
      <c r="AJ33" s="321">
        <v>0</v>
      </c>
      <c r="AK33" s="322"/>
      <c r="AL33" s="323">
        <v>1.36</v>
      </c>
      <c r="AM33" s="324"/>
      <c r="AN33" s="325"/>
      <c r="AO33" s="326"/>
      <c r="AP33" s="327">
        <f t="shared" si="0"/>
        <v>0</v>
      </c>
      <c r="AQ33" s="328"/>
      <c r="AR33" s="323">
        <v>5.7000000000000002E-2</v>
      </c>
      <c r="AS33" s="324"/>
      <c r="AT33" s="325" t="s">
        <v>1969</v>
      </c>
      <c r="AU33" s="326"/>
      <c r="AV33" s="315">
        <f t="shared" si="2"/>
        <v>0</v>
      </c>
      <c r="AW33" s="316"/>
      <c r="AX33" s="317"/>
    </row>
    <row r="34" spans="26:50" ht="20.100000000000001" customHeight="1" x14ac:dyDescent="0.2">
      <c r="Z34" s="336"/>
      <c r="AA34" s="318" t="s">
        <v>23</v>
      </c>
      <c r="AB34" s="319"/>
      <c r="AC34" s="319"/>
      <c r="AD34" s="319"/>
      <c r="AE34" s="319"/>
      <c r="AF34" s="319"/>
      <c r="AG34" s="320"/>
      <c r="AH34" s="318" t="s">
        <v>36</v>
      </c>
      <c r="AI34" s="320"/>
      <c r="AJ34" s="321">
        <v>0</v>
      </c>
      <c r="AK34" s="322"/>
      <c r="AL34" s="323">
        <v>1.36</v>
      </c>
      <c r="AM34" s="324"/>
      <c r="AN34" s="325"/>
      <c r="AO34" s="326"/>
      <c r="AP34" s="327">
        <f t="shared" si="0"/>
        <v>0</v>
      </c>
      <c r="AQ34" s="328"/>
      <c r="AR34" s="323">
        <v>5.7000000000000002E-2</v>
      </c>
      <c r="AS34" s="324"/>
      <c r="AT34" s="325" t="s">
        <v>1969</v>
      </c>
      <c r="AU34" s="326"/>
      <c r="AV34" s="315">
        <f t="shared" si="2"/>
        <v>0</v>
      </c>
      <c r="AW34" s="316"/>
      <c r="AX34" s="317"/>
    </row>
    <row r="35" spans="26:50" ht="20.100000000000001" customHeight="1" x14ac:dyDescent="0.2">
      <c r="Z35" s="402" t="s">
        <v>32</v>
      </c>
      <c r="AA35" s="318" t="s">
        <v>48</v>
      </c>
      <c r="AB35" s="319"/>
      <c r="AC35" s="319"/>
      <c r="AD35" s="319"/>
      <c r="AE35" s="319"/>
      <c r="AF35" s="319"/>
      <c r="AG35" s="320"/>
      <c r="AH35" s="318" t="s">
        <v>24</v>
      </c>
      <c r="AI35" s="320"/>
      <c r="AJ35" s="321">
        <v>0</v>
      </c>
      <c r="AK35" s="322"/>
      <c r="AL35" s="323">
        <v>9.9700000000000006</v>
      </c>
      <c r="AM35" s="324"/>
      <c r="AN35" s="325" t="s">
        <v>42</v>
      </c>
      <c r="AO35" s="326"/>
      <c r="AP35" s="327">
        <f t="shared" si="0"/>
        <v>0</v>
      </c>
      <c r="AQ35" s="328"/>
      <c r="AR35" s="368"/>
      <c r="AS35" s="369"/>
      <c r="AT35" s="319" t="s">
        <v>1970</v>
      </c>
      <c r="AU35" s="320"/>
      <c r="AV35" s="315">
        <f t="shared" si="2"/>
        <v>0</v>
      </c>
      <c r="AW35" s="316"/>
      <c r="AX35" s="317"/>
    </row>
    <row r="36" spans="26:50" ht="20.100000000000001" customHeight="1" x14ac:dyDescent="0.2">
      <c r="Z36" s="402"/>
      <c r="AA36" s="318" t="s">
        <v>49</v>
      </c>
      <c r="AB36" s="319"/>
      <c r="AC36" s="319"/>
      <c r="AD36" s="319"/>
      <c r="AE36" s="319"/>
      <c r="AF36" s="319"/>
      <c r="AG36" s="320"/>
      <c r="AH36" s="318" t="s">
        <v>24</v>
      </c>
      <c r="AI36" s="320"/>
      <c r="AJ36" s="321">
        <v>0</v>
      </c>
      <c r="AK36" s="322"/>
      <c r="AL36" s="323">
        <v>9.2799999999999994</v>
      </c>
      <c r="AM36" s="324"/>
      <c r="AN36" s="325" t="s">
        <v>42</v>
      </c>
      <c r="AO36" s="326"/>
      <c r="AP36" s="327">
        <f t="shared" si="0"/>
        <v>0</v>
      </c>
      <c r="AQ36" s="328"/>
      <c r="AR36" s="368"/>
      <c r="AS36" s="369"/>
      <c r="AT36" s="319" t="s">
        <v>1970</v>
      </c>
      <c r="AU36" s="320"/>
      <c r="AV36" s="315">
        <f t="shared" si="2"/>
        <v>0</v>
      </c>
      <c r="AW36" s="316"/>
      <c r="AX36" s="317"/>
    </row>
    <row r="37" spans="26:50" ht="20.100000000000001" customHeight="1" thickBot="1" x14ac:dyDescent="0.25">
      <c r="Z37" s="402"/>
      <c r="AA37" s="318" t="s">
        <v>25</v>
      </c>
      <c r="AB37" s="319"/>
      <c r="AC37" s="319"/>
      <c r="AD37" s="319"/>
      <c r="AE37" s="319"/>
      <c r="AF37" s="319"/>
      <c r="AG37" s="320"/>
      <c r="AH37" s="318" t="s">
        <v>24</v>
      </c>
      <c r="AI37" s="320"/>
      <c r="AJ37" s="321">
        <v>0</v>
      </c>
      <c r="AK37" s="322"/>
      <c r="AL37" s="323">
        <v>9.76</v>
      </c>
      <c r="AM37" s="324"/>
      <c r="AN37" s="325" t="s">
        <v>42</v>
      </c>
      <c r="AO37" s="326"/>
      <c r="AP37" s="400">
        <f>AJ37*AL37</f>
        <v>0</v>
      </c>
      <c r="AQ37" s="401"/>
      <c r="AR37" s="403"/>
      <c r="AS37" s="404"/>
      <c r="AT37" s="154" t="s">
        <v>1970</v>
      </c>
      <c r="AU37" s="161"/>
      <c r="AV37" s="370">
        <f t="shared" si="2"/>
        <v>0</v>
      </c>
      <c r="AW37" s="371"/>
      <c r="AX37" s="372"/>
    </row>
    <row r="38" spans="26:50" ht="20.100000000000001" customHeight="1" x14ac:dyDescent="0.2">
      <c r="Z38" s="373" t="s">
        <v>33</v>
      </c>
      <c r="AA38" s="374"/>
      <c r="AB38" s="374"/>
      <c r="AC38" s="374"/>
      <c r="AD38" s="374"/>
      <c r="AE38" s="374"/>
      <c r="AF38" s="374"/>
      <c r="AG38" s="374"/>
      <c r="AH38" s="374"/>
      <c r="AI38" s="374"/>
      <c r="AJ38" s="375" t="s">
        <v>1971</v>
      </c>
      <c r="AK38" s="376"/>
      <c r="AL38" s="376"/>
      <c r="AM38" s="376"/>
      <c r="AN38" s="376"/>
      <c r="AO38" s="377"/>
      <c r="AP38" s="378">
        <f>SUM(AP7:AP37)</f>
        <v>0</v>
      </c>
      <c r="AQ38" s="379"/>
      <c r="AR38" s="380" t="s">
        <v>1972</v>
      </c>
      <c r="AS38" s="380"/>
      <c r="AT38" s="380"/>
      <c r="AU38" s="381"/>
      <c r="AV38" s="386">
        <f>SUM(AV7:AV37)</f>
        <v>0</v>
      </c>
      <c r="AW38" s="387"/>
      <c r="AX38" s="388"/>
    </row>
    <row r="39" spans="26:50" ht="20.100000000000001" customHeight="1" thickBot="1" x14ac:dyDescent="0.25">
      <c r="Z39" s="373"/>
      <c r="AA39" s="374"/>
      <c r="AB39" s="374"/>
      <c r="AC39" s="374"/>
      <c r="AD39" s="374"/>
      <c r="AE39" s="374"/>
      <c r="AF39" s="374"/>
      <c r="AG39" s="374"/>
      <c r="AH39" s="374"/>
      <c r="AI39" s="374"/>
      <c r="AJ39" s="395" t="s">
        <v>1973</v>
      </c>
      <c r="AK39" s="396"/>
      <c r="AL39" s="396"/>
      <c r="AM39" s="396"/>
      <c r="AN39" s="396"/>
      <c r="AO39" s="397"/>
      <c r="AP39" s="398">
        <v>2.58E-2</v>
      </c>
      <c r="AQ39" s="399"/>
      <c r="AR39" s="382"/>
      <c r="AS39" s="382"/>
      <c r="AT39" s="382"/>
      <c r="AU39" s="383"/>
      <c r="AV39" s="389"/>
      <c r="AW39" s="390"/>
      <c r="AX39" s="391"/>
    </row>
    <row r="40" spans="26:50" ht="20.100000000000001" customHeight="1" thickTop="1" x14ac:dyDescent="0.2">
      <c r="Z40" s="373"/>
      <c r="AA40" s="374"/>
      <c r="AB40" s="374"/>
      <c r="AC40" s="374"/>
      <c r="AD40" s="374"/>
      <c r="AE40" s="374"/>
      <c r="AF40" s="374"/>
      <c r="AG40" s="374"/>
      <c r="AH40" s="374"/>
      <c r="AI40" s="374"/>
      <c r="AJ40" s="420" t="s">
        <v>1974</v>
      </c>
      <c r="AK40" s="421"/>
      <c r="AL40" s="421"/>
      <c r="AM40" s="421"/>
      <c r="AN40" s="421"/>
      <c r="AO40" s="422"/>
      <c r="AP40" s="426">
        <f>AP38*AP39</f>
        <v>0</v>
      </c>
      <c r="AQ40" s="427"/>
      <c r="AR40" s="382"/>
      <c r="AS40" s="382"/>
      <c r="AT40" s="382"/>
      <c r="AU40" s="383"/>
      <c r="AV40" s="389"/>
      <c r="AW40" s="390"/>
      <c r="AX40" s="391"/>
    </row>
    <row r="41" spans="26:50" ht="20.100000000000001" customHeight="1" thickBot="1" x14ac:dyDescent="0.25">
      <c r="Z41" s="373"/>
      <c r="AA41" s="374"/>
      <c r="AB41" s="374"/>
      <c r="AC41" s="374"/>
      <c r="AD41" s="374"/>
      <c r="AE41" s="374"/>
      <c r="AF41" s="374"/>
      <c r="AG41" s="374"/>
      <c r="AH41" s="374"/>
      <c r="AI41" s="374"/>
      <c r="AJ41" s="423"/>
      <c r="AK41" s="424"/>
      <c r="AL41" s="424"/>
      <c r="AM41" s="424"/>
      <c r="AN41" s="424"/>
      <c r="AO41" s="425"/>
      <c r="AP41" s="428"/>
      <c r="AQ41" s="429"/>
      <c r="AR41" s="384"/>
      <c r="AS41" s="384"/>
      <c r="AT41" s="384"/>
      <c r="AU41" s="385"/>
      <c r="AV41" s="392"/>
      <c r="AW41" s="393"/>
      <c r="AX41" s="394"/>
    </row>
    <row r="42" spans="26:50" ht="20.100000000000001" customHeight="1" thickTop="1" x14ac:dyDescent="0.2">
      <c r="Z42" s="409" t="s">
        <v>43</v>
      </c>
      <c r="AA42" s="410"/>
      <c r="AB42" s="410"/>
      <c r="AC42" s="410"/>
      <c r="AD42" s="410"/>
      <c r="AE42" s="410"/>
      <c r="AF42" s="410"/>
      <c r="AG42" s="410"/>
      <c r="AH42" s="410"/>
      <c r="AI42" s="411"/>
      <c r="AJ42" s="430" t="s">
        <v>44</v>
      </c>
      <c r="AK42" s="431"/>
      <c r="AL42" s="431"/>
      <c r="AM42" s="431"/>
      <c r="AN42" s="431"/>
      <c r="AO42" s="432"/>
      <c r="AP42" s="433">
        <v>0</v>
      </c>
      <c r="AQ42" s="434"/>
      <c r="AR42" s="435" t="s">
        <v>1975</v>
      </c>
      <c r="AS42" s="436"/>
      <c r="AT42" s="436"/>
      <c r="AU42" s="437"/>
      <c r="AV42" s="406">
        <v>0</v>
      </c>
      <c r="AW42" s="407"/>
      <c r="AX42" s="408"/>
    </row>
    <row r="43" spans="26:50" ht="39.9" customHeight="1" x14ac:dyDescent="0.2">
      <c r="Z43" s="409" t="s">
        <v>45</v>
      </c>
      <c r="AA43" s="410"/>
      <c r="AB43" s="410"/>
      <c r="AC43" s="410"/>
      <c r="AD43" s="410"/>
      <c r="AE43" s="410"/>
      <c r="AF43" s="410"/>
      <c r="AG43" s="410"/>
      <c r="AH43" s="410"/>
      <c r="AI43" s="411"/>
      <c r="AJ43" s="318" t="s">
        <v>47</v>
      </c>
      <c r="AK43" s="319"/>
      <c r="AL43" s="319"/>
      <c r="AM43" s="319"/>
      <c r="AN43" s="319"/>
      <c r="AO43" s="320"/>
      <c r="AP43" s="412" t="str">
        <f>IFERROR((AP40-AP42)/AP42*100,"")</f>
        <v/>
      </c>
      <c r="AQ43" s="413"/>
      <c r="AR43" s="414" t="s">
        <v>1976</v>
      </c>
      <c r="AS43" s="415"/>
      <c r="AT43" s="415"/>
      <c r="AU43" s="416"/>
      <c r="AV43" s="417" t="str">
        <f>IFERROR((AV38-AV42)/AV42*100,"")</f>
        <v/>
      </c>
      <c r="AW43" s="418"/>
      <c r="AX43" s="419"/>
    </row>
    <row r="44" spans="26:50" ht="20.100000000000001" customHeight="1" x14ac:dyDescent="0.2"/>
    <row r="67" spans="1:66" ht="14.25" customHeight="1" x14ac:dyDescent="0.2"/>
    <row r="69" spans="1:66" ht="14.25" customHeight="1" x14ac:dyDescent="0.2"/>
    <row r="71" spans="1:66" ht="21" customHeight="1" x14ac:dyDescent="0.2"/>
    <row r="72" spans="1:66" ht="26.25" customHeight="1" x14ac:dyDescent="0.2"/>
    <row r="73" spans="1:66" ht="18.75" customHeight="1" x14ac:dyDescent="0.2"/>
    <row r="74" spans="1:66" ht="9" customHeight="1" x14ac:dyDescent="0.2">
      <c r="A74" s="76"/>
      <c r="B74" s="77"/>
      <c r="C74" s="77"/>
      <c r="D74" s="77"/>
      <c r="E74" s="77"/>
      <c r="F74" s="77"/>
      <c r="G74" s="77"/>
      <c r="H74" s="77"/>
      <c r="I74" s="77"/>
      <c r="J74" s="77"/>
      <c r="K74" s="77"/>
      <c r="L74" s="77"/>
      <c r="M74" s="77"/>
      <c r="N74" s="77"/>
      <c r="O74" s="77"/>
      <c r="P74" s="78"/>
      <c r="Q74" s="78"/>
      <c r="R74" s="78"/>
      <c r="S74" s="78"/>
      <c r="T74" s="78"/>
      <c r="U74" s="78"/>
      <c r="V74" s="79"/>
    </row>
    <row r="75" spans="1:66" x14ac:dyDescent="0.2">
      <c r="A75" s="405"/>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row>
    <row r="78" spans="1:66" x14ac:dyDescent="0.2">
      <c r="J78" s="80"/>
      <c r="K78" s="80"/>
      <c r="L78" s="80"/>
      <c r="M78" s="80"/>
      <c r="N78" s="80"/>
      <c r="O78" s="80"/>
      <c r="P78" s="80"/>
      <c r="Q78" s="80"/>
      <c r="R78" s="80"/>
      <c r="S78" s="80"/>
      <c r="T78" s="80"/>
      <c r="U78" s="80"/>
      <c r="V78" s="80"/>
      <c r="W78" s="80"/>
      <c r="X78" s="80"/>
      <c r="Y78" s="80"/>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row>
    <row r="79" spans="1:66" ht="13.5" customHeight="1" x14ac:dyDescent="0.2">
      <c r="J79" s="80"/>
      <c r="K79" s="80"/>
      <c r="L79" s="80"/>
      <c r="M79" s="80"/>
      <c r="N79" s="80"/>
      <c r="O79" s="80"/>
      <c r="P79" s="80"/>
      <c r="Q79" s="80"/>
      <c r="R79" s="80"/>
      <c r="S79" s="80"/>
      <c r="T79" s="80"/>
      <c r="U79" s="80"/>
      <c r="V79" s="80"/>
      <c r="W79" s="80"/>
      <c r="X79" s="80"/>
      <c r="Y79" s="80"/>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row>
    <row r="80" spans="1:66" x14ac:dyDescent="0.2">
      <c r="J80" s="42"/>
      <c r="K80" s="42"/>
      <c r="L80" s="42"/>
      <c r="M80" s="42"/>
      <c r="N80" s="42"/>
      <c r="O80" s="42"/>
      <c r="P80" s="42"/>
      <c r="Q80" s="42"/>
      <c r="R80" s="42"/>
      <c r="S80" s="42"/>
      <c r="T80" s="42"/>
      <c r="U80" s="42"/>
      <c r="V80" s="42"/>
      <c r="W80" s="42"/>
      <c r="X80" s="42"/>
      <c r="Y80" s="42"/>
      <c r="AX80" s="42"/>
      <c r="AY80" s="42"/>
      <c r="AZ80" s="42"/>
      <c r="BA80" s="42"/>
      <c r="BB80" s="42"/>
      <c r="BC80" s="42"/>
      <c r="BD80" s="42"/>
      <c r="BE80" s="42"/>
      <c r="BF80" s="42"/>
      <c r="BG80" s="42"/>
      <c r="BH80" s="42"/>
      <c r="BI80" s="42"/>
      <c r="BJ80" s="42"/>
      <c r="BK80" s="42"/>
      <c r="BL80" s="42"/>
      <c r="BM80" s="42"/>
      <c r="BN80" s="42"/>
    </row>
    <row r="81" spans="9:25" x14ac:dyDescent="0.2">
      <c r="I81" s="42"/>
      <c r="J81" s="42"/>
      <c r="K81" s="42"/>
      <c r="L81" s="42"/>
      <c r="M81" s="42"/>
      <c r="N81" s="42"/>
      <c r="O81" s="42"/>
      <c r="P81" s="42"/>
      <c r="Q81" s="42"/>
      <c r="R81" s="42"/>
      <c r="S81" s="42"/>
      <c r="T81" s="42"/>
      <c r="U81" s="42"/>
      <c r="V81" s="42"/>
      <c r="W81" s="42"/>
      <c r="X81" s="42"/>
      <c r="Y81" s="42"/>
    </row>
  </sheetData>
  <sheetProtection algorithmName="SHA-512" hashValue="FIoSAkWq8Us8esLHuJVgb4c6dQrw9juCxXpdta6/K0M80A1peDSyGFK8tp1rYWb8G8gjmeAqf6pYqrcNNtNkDQ==" saltValue="h0fKB6TBVhhUcsOe3c9riA==" spinCount="100000" sheet="1" objects="1" scenarios="1"/>
  <mergeCells count="335">
    <mergeCell ref="A75:Y75"/>
    <mergeCell ref="AV42:AX42"/>
    <mergeCell ref="Z43:AI43"/>
    <mergeCell ref="AJ43:AO43"/>
    <mergeCell ref="AP43:AQ43"/>
    <mergeCell ref="AR43:AU43"/>
    <mergeCell ref="AV43:AX43"/>
    <mergeCell ref="AJ40:AO41"/>
    <mergeCell ref="AP40:AQ41"/>
    <mergeCell ref="Z42:AI42"/>
    <mergeCell ref="AJ42:AO42"/>
    <mergeCell ref="AP42:AQ42"/>
    <mergeCell ref="AR42:AU42"/>
    <mergeCell ref="AV37:AX37"/>
    <mergeCell ref="Z38:AI41"/>
    <mergeCell ref="AJ38:AO38"/>
    <mergeCell ref="AP38:AQ38"/>
    <mergeCell ref="AR38:AU41"/>
    <mergeCell ref="AV38:AX41"/>
    <mergeCell ref="AJ39:AO39"/>
    <mergeCell ref="AP39:AQ39"/>
    <mergeCell ref="AA37:AG37"/>
    <mergeCell ref="AH37:AI37"/>
    <mergeCell ref="AJ37:AK37"/>
    <mergeCell ref="AL37:AM37"/>
    <mergeCell ref="AN37:AO37"/>
    <mergeCell ref="AP37:AQ37"/>
    <mergeCell ref="Z35:Z37"/>
    <mergeCell ref="AR37:AS37"/>
    <mergeCell ref="AT37:AU37"/>
    <mergeCell ref="AV35:AX35"/>
    <mergeCell ref="AA36:AG36"/>
    <mergeCell ref="AH36:AI36"/>
    <mergeCell ref="AJ36:AK36"/>
    <mergeCell ref="AL36:AM36"/>
    <mergeCell ref="AN36:AO36"/>
    <mergeCell ref="AP36:AQ36"/>
    <mergeCell ref="AR36:AS36"/>
    <mergeCell ref="AT36:AU36"/>
    <mergeCell ref="AV36:AX36"/>
    <mergeCell ref="AA35:AG35"/>
    <mergeCell ref="AH35:AI35"/>
    <mergeCell ref="AJ35:AK35"/>
    <mergeCell ref="AL35:AM35"/>
    <mergeCell ref="AN35:AO35"/>
    <mergeCell ref="AP35:AQ35"/>
    <mergeCell ref="AR35:AS35"/>
    <mergeCell ref="AT35:AU35"/>
    <mergeCell ref="AA34:AG34"/>
    <mergeCell ref="AH34:AI34"/>
    <mergeCell ref="AJ34:AK34"/>
    <mergeCell ref="AL34:AM34"/>
    <mergeCell ref="AN34:AO34"/>
    <mergeCell ref="AP34:AQ34"/>
    <mergeCell ref="AR34:AS34"/>
    <mergeCell ref="AT34:AU34"/>
    <mergeCell ref="AV34:AX34"/>
    <mergeCell ref="AN32:AO32"/>
    <mergeCell ref="AP32:AQ32"/>
    <mergeCell ref="AR32:AS32"/>
    <mergeCell ref="AT32:AU32"/>
    <mergeCell ref="AV32:AX32"/>
    <mergeCell ref="AA33:AG33"/>
    <mergeCell ref="AH33:AI33"/>
    <mergeCell ref="AJ33:AK33"/>
    <mergeCell ref="AL33:AM33"/>
    <mergeCell ref="AN33:AO33"/>
    <mergeCell ref="AP33:AQ33"/>
    <mergeCell ref="AR33:AS33"/>
    <mergeCell ref="AT33:AU33"/>
    <mergeCell ref="AV33:AX33"/>
    <mergeCell ref="AP30:AQ30"/>
    <mergeCell ref="AR30:AS30"/>
    <mergeCell ref="AT30:AU30"/>
    <mergeCell ref="AV30:AX30"/>
    <mergeCell ref="B31:Y32"/>
    <mergeCell ref="AA31:AG31"/>
    <mergeCell ref="AH31:AI31"/>
    <mergeCell ref="AJ31:AK31"/>
    <mergeCell ref="AL31:AM31"/>
    <mergeCell ref="AN31:AO31"/>
    <mergeCell ref="C30:Y30"/>
    <mergeCell ref="AA30:AG30"/>
    <mergeCell ref="AH30:AI30"/>
    <mergeCell ref="AJ30:AK30"/>
    <mergeCell ref="AL30:AM30"/>
    <mergeCell ref="AN30:AO30"/>
    <mergeCell ref="AP31:AQ31"/>
    <mergeCell ref="AR31:AS31"/>
    <mergeCell ref="AT31:AU31"/>
    <mergeCell ref="AV31:AX31"/>
    <mergeCell ref="AA32:AG32"/>
    <mergeCell ref="AH32:AI32"/>
    <mergeCell ref="AJ32:AK32"/>
    <mergeCell ref="AL32:AM32"/>
    <mergeCell ref="AV28:AX28"/>
    <mergeCell ref="AA29:AG29"/>
    <mergeCell ref="AH29:AI29"/>
    <mergeCell ref="AJ29:AK29"/>
    <mergeCell ref="AL29:AM29"/>
    <mergeCell ref="AN29:AO29"/>
    <mergeCell ref="AP29:AQ29"/>
    <mergeCell ref="AR29:AS29"/>
    <mergeCell ref="AT29:AU29"/>
    <mergeCell ref="AV29:AX29"/>
    <mergeCell ref="AV26:AX26"/>
    <mergeCell ref="AA27:AG27"/>
    <mergeCell ref="AH27:AI27"/>
    <mergeCell ref="AJ27:AK27"/>
    <mergeCell ref="AL27:AM27"/>
    <mergeCell ref="AN27:AO27"/>
    <mergeCell ref="AP27:AQ27"/>
    <mergeCell ref="AR27:AS27"/>
    <mergeCell ref="AT27:AU27"/>
    <mergeCell ref="AV27:AX27"/>
    <mergeCell ref="B26:Y29"/>
    <mergeCell ref="AA26:AG26"/>
    <mergeCell ref="AH26:AI26"/>
    <mergeCell ref="AJ26:AK26"/>
    <mergeCell ref="AL26:AM26"/>
    <mergeCell ref="AN26:AO26"/>
    <mergeCell ref="AP26:AQ26"/>
    <mergeCell ref="AR26:AS26"/>
    <mergeCell ref="AT26:AU26"/>
    <mergeCell ref="AA28:AG28"/>
    <mergeCell ref="AH28:AI28"/>
    <mergeCell ref="AJ28:AK28"/>
    <mergeCell ref="AL28:AM28"/>
    <mergeCell ref="AN28:AO28"/>
    <mergeCell ref="AP28:AQ28"/>
    <mergeCell ref="AR28:AS28"/>
    <mergeCell ref="AT28:AU28"/>
    <mergeCell ref="AA25:AG25"/>
    <mergeCell ref="AH25:AI25"/>
    <mergeCell ref="AJ25:AK25"/>
    <mergeCell ref="AL25:AM25"/>
    <mergeCell ref="AN25:AO25"/>
    <mergeCell ref="AP25:AQ25"/>
    <mergeCell ref="AR25:AS25"/>
    <mergeCell ref="AT25:AU25"/>
    <mergeCell ref="AV25:AX25"/>
    <mergeCell ref="AV23:AX23"/>
    <mergeCell ref="AA24:AG24"/>
    <mergeCell ref="AH24:AI24"/>
    <mergeCell ref="AJ24:AK24"/>
    <mergeCell ref="AL24:AM24"/>
    <mergeCell ref="AN24:AO24"/>
    <mergeCell ref="AP24:AQ24"/>
    <mergeCell ref="AR24:AS24"/>
    <mergeCell ref="AT24:AU24"/>
    <mergeCell ref="AV24:AX24"/>
    <mergeCell ref="B23:Y24"/>
    <mergeCell ref="AA23:AG23"/>
    <mergeCell ref="AH23:AI23"/>
    <mergeCell ref="AJ23:AK23"/>
    <mergeCell ref="AL23:AM23"/>
    <mergeCell ref="AN23:AO23"/>
    <mergeCell ref="AP23:AQ23"/>
    <mergeCell ref="AR23:AS23"/>
    <mergeCell ref="AT23:AU23"/>
    <mergeCell ref="AV21:AX21"/>
    <mergeCell ref="B22:Y22"/>
    <mergeCell ref="AA22:AG22"/>
    <mergeCell ref="AH22:AI22"/>
    <mergeCell ref="AJ22:AK22"/>
    <mergeCell ref="AL22:AM22"/>
    <mergeCell ref="AN22:AO22"/>
    <mergeCell ref="AP22:AQ22"/>
    <mergeCell ref="AR22:AS22"/>
    <mergeCell ref="AT22:AU22"/>
    <mergeCell ref="AV22:AX22"/>
    <mergeCell ref="B21:Y21"/>
    <mergeCell ref="AA21:AG21"/>
    <mergeCell ref="AH21:AI21"/>
    <mergeCell ref="AJ21:AK21"/>
    <mergeCell ref="AL21:AM21"/>
    <mergeCell ref="AN21:AO21"/>
    <mergeCell ref="AP21:AQ21"/>
    <mergeCell ref="AR21:AS21"/>
    <mergeCell ref="AT21:AU21"/>
    <mergeCell ref="AV19:AX19"/>
    <mergeCell ref="B20:Y20"/>
    <mergeCell ref="AA20:AG20"/>
    <mergeCell ref="AH20:AI20"/>
    <mergeCell ref="AJ20:AK20"/>
    <mergeCell ref="AL20:AM20"/>
    <mergeCell ref="AN20:AO20"/>
    <mergeCell ref="AP20:AQ20"/>
    <mergeCell ref="AR20:AS20"/>
    <mergeCell ref="AT20:AU20"/>
    <mergeCell ref="AV20:AX20"/>
    <mergeCell ref="B17:Y19"/>
    <mergeCell ref="AN19:AO19"/>
    <mergeCell ref="AP19:AQ19"/>
    <mergeCell ref="AR19:AS19"/>
    <mergeCell ref="AT19:AU19"/>
    <mergeCell ref="AL19:AM19"/>
    <mergeCell ref="AV17:AX17"/>
    <mergeCell ref="AA18:AG18"/>
    <mergeCell ref="AH18:AI18"/>
    <mergeCell ref="AJ18:AK18"/>
    <mergeCell ref="AL18:AM18"/>
    <mergeCell ref="AN18:AO18"/>
    <mergeCell ref="AP18:AQ18"/>
    <mergeCell ref="AR18:AS18"/>
    <mergeCell ref="AT18:AU18"/>
    <mergeCell ref="AV18:AX18"/>
    <mergeCell ref="AA17:AG17"/>
    <mergeCell ref="AH17:AI17"/>
    <mergeCell ref="AJ17:AK17"/>
    <mergeCell ref="AL17:AM17"/>
    <mergeCell ref="AN17:AO17"/>
    <mergeCell ref="AP17:AQ17"/>
    <mergeCell ref="AR17:AS17"/>
    <mergeCell ref="AT17:AU17"/>
    <mergeCell ref="AV15:AX15"/>
    <mergeCell ref="B16:Y16"/>
    <mergeCell ref="AA16:AG16"/>
    <mergeCell ref="AH16:AI16"/>
    <mergeCell ref="AJ16:AK16"/>
    <mergeCell ref="AL16:AM16"/>
    <mergeCell ref="AN16:AO16"/>
    <mergeCell ref="AP16:AQ16"/>
    <mergeCell ref="AR16:AS16"/>
    <mergeCell ref="AT16:AU16"/>
    <mergeCell ref="AV16:AX16"/>
    <mergeCell ref="A15:Y15"/>
    <mergeCell ref="AA15:AG15"/>
    <mergeCell ref="AH15:AI15"/>
    <mergeCell ref="AJ15:AK15"/>
    <mergeCell ref="AL15:AM15"/>
    <mergeCell ref="AN15:AO15"/>
    <mergeCell ref="AP15:AQ15"/>
    <mergeCell ref="AR15:AS15"/>
    <mergeCell ref="AT15:AU15"/>
    <mergeCell ref="AV13:AX13"/>
    <mergeCell ref="AA14:AG14"/>
    <mergeCell ref="AH14:AI14"/>
    <mergeCell ref="AJ14:AK14"/>
    <mergeCell ref="AL14:AM14"/>
    <mergeCell ref="AN14:AO14"/>
    <mergeCell ref="AP14:AQ14"/>
    <mergeCell ref="AR14:AS14"/>
    <mergeCell ref="AT14:AU14"/>
    <mergeCell ref="AV14:AX14"/>
    <mergeCell ref="AV11:AX11"/>
    <mergeCell ref="B12:X12"/>
    <mergeCell ref="AA12:AG12"/>
    <mergeCell ref="AH12:AI12"/>
    <mergeCell ref="AJ12:AK12"/>
    <mergeCell ref="AL12:AM12"/>
    <mergeCell ref="AN12:AO12"/>
    <mergeCell ref="AP12:AQ12"/>
    <mergeCell ref="AR12:AS12"/>
    <mergeCell ref="AT12:AU12"/>
    <mergeCell ref="AV12:AX12"/>
    <mergeCell ref="AA11:AG11"/>
    <mergeCell ref="AH11:AI11"/>
    <mergeCell ref="AJ11:AK11"/>
    <mergeCell ref="AL11:AM11"/>
    <mergeCell ref="AN11:AO11"/>
    <mergeCell ref="AP11:AQ11"/>
    <mergeCell ref="AV9:AX9"/>
    <mergeCell ref="B10:X10"/>
    <mergeCell ref="AA10:AG10"/>
    <mergeCell ref="AH10:AI10"/>
    <mergeCell ref="AJ10:AK10"/>
    <mergeCell ref="AL10:AM10"/>
    <mergeCell ref="AN10:AO10"/>
    <mergeCell ref="AP10:AQ10"/>
    <mergeCell ref="AR10:AS10"/>
    <mergeCell ref="AT10:AU10"/>
    <mergeCell ref="AV10:AX10"/>
    <mergeCell ref="B9:X9"/>
    <mergeCell ref="AA9:AG9"/>
    <mergeCell ref="AH9:AI9"/>
    <mergeCell ref="AJ9:AK9"/>
    <mergeCell ref="AL9:AM9"/>
    <mergeCell ref="AN9:AO9"/>
    <mergeCell ref="AP9:AQ9"/>
    <mergeCell ref="Z7:Z34"/>
    <mergeCell ref="AA19:AG19"/>
    <mergeCell ref="AH19:AI19"/>
    <mergeCell ref="AJ19:AK19"/>
    <mergeCell ref="AR11:AS11"/>
    <mergeCell ref="AT11:AU11"/>
    <mergeCell ref="B13:X13"/>
    <mergeCell ref="AA13:AG13"/>
    <mergeCell ref="AH13:AI13"/>
    <mergeCell ref="AJ13:AK13"/>
    <mergeCell ref="AL13:AM13"/>
    <mergeCell ref="AN13:AO13"/>
    <mergeCell ref="AP7:AQ7"/>
    <mergeCell ref="AR7:AS7"/>
    <mergeCell ref="AT7:AU7"/>
    <mergeCell ref="AR9:AS9"/>
    <mergeCell ref="AT9:AU9"/>
    <mergeCell ref="AP13:AQ13"/>
    <mergeCell ref="AR13:AS13"/>
    <mergeCell ref="AT13:AU13"/>
    <mergeCell ref="AV7:AX7"/>
    <mergeCell ref="AA8:AG8"/>
    <mergeCell ref="AH8:AI8"/>
    <mergeCell ref="AJ8:AK8"/>
    <mergeCell ref="AL8:AM8"/>
    <mergeCell ref="AN8:AO8"/>
    <mergeCell ref="AP8:AQ8"/>
    <mergeCell ref="AA7:AG7"/>
    <mergeCell ref="AH7:AI7"/>
    <mergeCell ref="AJ7:AK7"/>
    <mergeCell ref="AL7:AM7"/>
    <mergeCell ref="AN7:AO7"/>
    <mergeCell ref="AR8:AS8"/>
    <mergeCell ref="AT8:AU8"/>
    <mergeCell ref="AV8:AX8"/>
    <mergeCell ref="B2:H2"/>
    <mergeCell ref="J2:P2"/>
    <mergeCell ref="R2:X2"/>
    <mergeCell ref="AA2:AG2"/>
    <mergeCell ref="AI2:AO2"/>
    <mergeCell ref="AQ2:AW2"/>
    <mergeCell ref="AW4:AX4"/>
    <mergeCell ref="Z5:AG6"/>
    <mergeCell ref="AH5:AI6"/>
    <mergeCell ref="AJ5:AK6"/>
    <mergeCell ref="AL5:AO6"/>
    <mergeCell ref="AP5:AQ6"/>
    <mergeCell ref="AR5:AU6"/>
    <mergeCell ref="AV5:AX6"/>
    <mergeCell ref="A4:Y6"/>
    <mergeCell ref="Z4:AE4"/>
    <mergeCell ref="AF4:AO4"/>
    <mergeCell ref="AP4:AR4"/>
    <mergeCell ref="AS4:AT4"/>
    <mergeCell ref="AU4:AV4"/>
  </mergeCells>
  <phoneticPr fontId="3"/>
  <dataValidations count="1">
    <dataValidation type="decimal" allowBlank="1" showInputMessage="1" showErrorMessage="1" promptTitle="使用量" prompt="エネルギーの種類毎に入力単位を確認の上で、使用量（数値）を入力してください。_x000a_※小数点第１位まで入力が必要です。_x000a_" sqref="AJ7:AJ37" xr:uid="{6F46BCCF-B1F0-469A-92FA-33DEC2860407}">
      <formula1>0</formula1>
      <formula2>999999</formula2>
    </dataValidation>
  </dataValidations>
  <pageMargins left="0.59055118110236227" right="0.43307086614173229" top="0.43307086614173229" bottom="0.27559055118110237" header="0.39370078740157483" footer="0.23622047244094491"/>
  <pageSetup paperSize="9" scale="81" firstPageNumber="3" fitToWidth="2" orientation="portrait" useFirstPageNumber="1" r:id="rId1"/>
  <headerFooter alignWithMargins="0"/>
  <colBreaks count="1" manualBreakCount="1">
    <brk id="25" min="1"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101"/>
  <sheetViews>
    <sheetView topLeftCell="A65" workbookViewId="0">
      <selection activeCell="AF4" sqref="AF4:AO4"/>
    </sheetView>
  </sheetViews>
  <sheetFormatPr defaultRowHeight="13.2" x14ac:dyDescent="0.2"/>
  <cols>
    <col min="2" max="2" width="49.44140625" bestFit="1" customWidth="1"/>
    <col min="3" max="3" width="5.44140625" bestFit="1" customWidth="1"/>
  </cols>
  <sheetData>
    <row r="3" spans="2:2" x14ac:dyDescent="0.2">
      <c r="B3" t="s">
        <v>71</v>
      </c>
    </row>
    <row r="4" spans="2:2" x14ac:dyDescent="0.2">
      <c r="B4" t="s">
        <v>72</v>
      </c>
    </row>
    <row r="5" spans="2:2" x14ac:dyDescent="0.2">
      <c r="B5" t="s">
        <v>73</v>
      </c>
    </row>
    <row r="6" spans="2:2" x14ac:dyDescent="0.2">
      <c r="B6" t="s">
        <v>74</v>
      </c>
    </row>
    <row r="7" spans="2:2" x14ac:dyDescent="0.2">
      <c r="B7" t="s">
        <v>75</v>
      </c>
    </row>
    <row r="8" spans="2:2" x14ac:dyDescent="0.2">
      <c r="B8" t="s">
        <v>76</v>
      </c>
    </row>
    <row r="9" spans="2:2" x14ac:dyDescent="0.2">
      <c r="B9" t="s">
        <v>77</v>
      </c>
    </row>
    <row r="10" spans="2:2" x14ac:dyDescent="0.2">
      <c r="B10" t="s">
        <v>78</v>
      </c>
    </row>
    <row r="11" spans="2:2" x14ac:dyDescent="0.2">
      <c r="B11" t="s">
        <v>79</v>
      </c>
    </row>
    <row r="12" spans="2:2" x14ac:dyDescent="0.2">
      <c r="B12" t="s">
        <v>80</v>
      </c>
    </row>
    <row r="13" spans="2:2" x14ac:dyDescent="0.2">
      <c r="B13" t="s">
        <v>81</v>
      </c>
    </row>
    <row r="14" spans="2:2" x14ac:dyDescent="0.2">
      <c r="B14" t="s">
        <v>82</v>
      </c>
    </row>
    <row r="15" spans="2:2" x14ac:dyDescent="0.2">
      <c r="B15" t="s">
        <v>83</v>
      </c>
    </row>
    <row r="16" spans="2:2" x14ac:dyDescent="0.2">
      <c r="B16" t="s">
        <v>84</v>
      </c>
    </row>
    <row r="17" spans="2:2" x14ac:dyDescent="0.2">
      <c r="B17" t="s">
        <v>85</v>
      </c>
    </row>
    <row r="18" spans="2:2" x14ac:dyDescent="0.2">
      <c r="B18" t="s">
        <v>86</v>
      </c>
    </row>
    <row r="19" spans="2:2" x14ac:dyDescent="0.2">
      <c r="B19" t="s">
        <v>87</v>
      </c>
    </row>
    <row r="20" spans="2:2" x14ac:dyDescent="0.2">
      <c r="B20" t="s">
        <v>88</v>
      </c>
    </row>
    <row r="21" spans="2:2" x14ac:dyDescent="0.2">
      <c r="B21" t="s">
        <v>89</v>
      </c>
    </row>
    <row r="22" spans="2:2" x14ac:dyDescent="0.2">
      <c r="B22" t="s">
        <v>90</v>
      </c>
    </row>
    <row r="23" spans="2:2" x14ac:dyDescent="0.2">
      <c r="B23" t="s">
        <v>91</v>
      </c>
    </row>
    <row r="24" spans="2:2" x14ac:dyDescent="0.2">
      <c r="B24" t="s">
        <v>92</v>
      </c>
    </row>
    <row r="25" spans="2:2" x14ac:dyDescent="0.2">
      <c r="B25" t="s">
        <v>93</v>
      </c>
    </row>
    <row r="26" spans="2:2" x14ac:dyDescent="0.2">
      <c r="B26" t="s">
        <v>94</v>
      </c>
    </row>
    <row r="27" spans="2:2" x14ac:dyDescent="0.2">
      <c r="B27" t="s">
        <v>95</v>
      </c>
    </row>
    <row r="28" spans="2:2" x14ac:dyDescent="0.2">
      <c r="B28" t="s">
        <v>96</v>
      </c>
    </row>
    <row r="29" spans="2:2" x14ac:dyDescent="0.2">
      <c r="B29" t="s">
        <v>97</v>
      </c>
    </row>
    <row r="30" spans="2:2" x14ac:dyDescent="0.2">
      <c r="B30" t="s">
        <v>98</v>
      </c>
    </row>
    <row r="31" spans="2:2" x14ac:dyDescent="0.2">
      <c r="B31" t="s">
        <v>99</v>
      </c>
    </row>
    <row r="32" spans="2:2" x14ac:dyDescent="0.2">
      <c r="B32" t="s">
        <v>100</v>
      </c>
    </row>
    <row r="33" spans="2:2" x14ac:dyDescent="0.2">
      <c r="B33" t="s">
        <v>101</v>
      </c>
    </row>
    <row r="34" spans="2:2" x14ac:dyDescent="0.2">
      <c r="B34" t="s">
        <v>102</v>
      </c>
    </row>
    <row r="35" spans="2:2" x14ac:dyDescent="0.2">
      <c r="B35" t="s">
        <v>103</v>
      </c>
    </row>
    <row r="36" spans="2:2" x14ac:dyDescent="0.2">
      <c r="B36" t="s">
        <v>104</v>
      </c>
    </row>
    <row r="37" spans="2:2" x14ac:dyDescent="0.2">
      <c r="B37" t="s">
        <v>105</v>
      </c>
    </row>
    <row r="38" spans="2:2" x14ac:dyDescent="0.2">
      <c r="B38" t="s">
        <v>106</v>
      </c>
    </row>
    <row r="39" spans="2:2" x14ac:dyDescent="0.2">
      <c r="B39" t="s">
        <v>107</v>
      </c>
    </row>
    <row r="40" spans="2:2" x14ac:dyDescent="0.2">
      <c r="B40" t="s">
        <v>108</v>
      </c>
    </row>
    <row r="41" spans="2:2" x14ac:dyDescent="0.2">
      <c r="B41" t="s">
        <v>109</v>
      </c>
    </row>
    <row r="42" spans="2:2" x14ac:dyDescent="0.2">
      <c r="B42" t="s">
        <v>110</v>
      </c>
    </row>
    <row r="43" spans="2:2" x14ac:dyDescent="0.2">
      <c r="B43" t="s">
        <v>111</v>
      </c>
    </row>
    <row r="44" spans="2:2" x14ac:dyDescent="0.2">
      <c r="B44" t="s">
        <v>112</v>
      </c>
    </row>
    <row r="45" spans="2:2" x14ac:dyDescent="0.2">
      <c r="B45" t="s">
        <v>113</v>
      </c>
    </row>
    <row r="46" spans="2:2" x14ac:dyDescent="0.2">
      <c r="B46" t="s">
        <v>114</v>
      </c>
    </row>
    <row r="47" spans="2:2" x14ac:dyDescent="0.2">
      <c r="B47" t="s">
        <v>115</v>
      </c>
    </row>
    <row r="48" spans="2:2" x14ac:dyDescent="0.2">
      <c r="B48" t="s">
        <v>116</v>
      </c>
    </row>
    <row r="49" spans="2:2" x14ac:dyDescent="0.2">
      <c r="B49" t="s">
        <v>117</v>
      </c>
    </row>
    <row r="50" spans="2:2" x14ac:dyDescent="0.2">
      <c r="B50" t="s">
        <v>118</v>
      </c>
    </row>
    <row r="51" spans="2:2" x14ac:dyDescent="0.2">
      <c r="B51" t="s">
        <v>119</v>
      </c>
    </row>
    <row r="52" spans="2:2" x14ac:dyDescent="0.2">
      <c r="B52" t="s">
        <v>120</v>
      </c>
    </row>
    <row r="53" spans="2:2" x14ac:dyDescent="0.2">
      <c r="B53" t="s">
        <v>121</v>
      </c>
    </row>
    <row r="54" spans="2:2" x14ac:dyDescent="0.2">
      <c r="B54" t="s">
        <v>122</v>
      </c>
    </row>
    <row r="55" spans="2:2" x14ac:dyDescent="0.2">
      <c r="B55" t="s">
        <v>123</v>
      </c>
    </row>
    <row r="56" spans="2:2" x14ac:dyDescent="0.2">
      <c r="B56" t="s">
        <v>124</v>
      </c>
    </row>
    <row r="57" spans="2:2" x14ac:dyDescent="0.2">
      <c r="B57" t="s">
        <v>125</v>
      </c>
    </row>
    <row r="58" spans="2:2" x14ac:dyDescent="0.2">
      <c r="B58" t="s">
        <v>126</v>
      </c>
    </row>
    <row r="59" spans="2:2" x14ac:dyDescent="0.2">
      <c r="B59" t="s">
        <v>127</v>
      </c>
    </row>
    <row r="60" spans="2:2" x14ac:dyDescent="0.2">
      <c r="B60" t="s">
        <v>128</v>
      </c>
    </row>
    <row r="61" spans="2:2" x14ac:dyDescent="0.2">
      <c r="B61" t="s">
        <v>129</v>
      </c>
    </row>
    <row r="62" spans="2:2" x14ac:dyDescent="0.2">
      <c r="B62" t="s">
        <v>130</v>
      </c>
    </row>
    <row r="63" spans="2:2" x14ac:dyDescent="0.2">
      <c r="B63" t="s">
        <v>131</v>
      </c>
    </row>
    <row r="64" spans="2:2" x14ac:dyDescent="0.2">
      <c r="B64" t="s">
        <v>132</v>
      </c>
    </row>
    <row r="65" spans="2:2" x14ac:dyDescent="0.2">
      <c r="B65" t="s">
        <v>133</v>
      </c>
    </row>
    <row r="66" spans="2:2" x14ac:dyDescent="0.2">
      <c r="B66" t="s">
        <v>134</v>
      </c>
    </row>
    <row r="67" spans="2:2" x14ac:dyDescent="0.2">
      <c r="B67" t="s">
        <v>135</v>
      </c>
    </row>
    <row r="68" spans="2:2" x14ac:dyDescent="0.2">
      <c r="B68" t="s">
        <v>136</v>
      </c>
    </row>
    <row r="69" spans="2:2" x14ac:dyDescent="0.2">
      <c r="B69" t="s">
        <v>137</v>
      </c>
    </row>
    <row r="70" spans="2:2" x14ac:dyDescent="0.2">
      <c r="B70" t="s">
        <v>138</v>
      </c>
    </row>
    <row r="71" spans="2:2" x14ac:dyDescent="0.2">
      <c r="B71" t="s">
        <v>139</v>
      </c>
    </row>
    <row r="72" spans="2:2" x14ac:dyDescent="0.2">
      <c r="B72" t="s">
        <v>140</v>
      </c>
    </row>
    <row r="73" spans="2:2" x14ac:dyDescent="0.2">
      <c r="B73" t="s">
        <v>141</v>
      </c>
    </row>
    <row r="74" spans="2:2" x14ac:dyDescent="0.2">
      <c r="B74" t="s">
        <v>142</v>
      </c>
    </row>
    <row r="75" spans="2:2" x14ac:dyDescent="0.2">
      <c r="B75" t="s">
        <v>143</v>
      </c>
    </row>
    <row r="76" spans="2:2" x14ac:dyDescent="0.2">
      <c r="B76" t="s">
        <v>144</v>
      </c>
    </row>
    <row r="77" spans="2:2" x14ac:dyDescent="0.2">
      <c r="B77" t="s">
        <v>145</v>
      </c>
    </row>
    <row r="78" spans="2:2" x14ac:dyDescent="0.2">
      <c r="B78" t="s">
        <v>146</v>
      </c>
    </row>
    <row r="79" spans="2:2" x14ac:dyDescent="0.2">
      <c r="B79" t="s">
        <v>147</v>
      </c>
    </row>
    <row r="80" spans="2:2" x14ac:dyDescent="0.2">
      <c r="B80" t="s">
        <v>148</v>
      </c>
    </row>
    <row r="81" spans="2:2" x14ac:dyDescent="0.2">
      <c r="B81" t="s">
        <v>149</v>
      </c>
    </row>
    <row r="82" spans="2:2" x14ac:dyDescent="0.2">
      <c r="B82" t="s">
        <v>150</v>
      </c>
    </row>
    <row r="83" spans="2:2" x14ac:dyDescent="0.2">
      <c r="B83" t="s">
        <v>151</v>
      </c>
    </row>
    <row r="84" spans="2:2" x14ac:dyDescent="0.2">
      <c r="B84" t="s">
        <v>152</v>
      </c>
    </row>
    <row r="85" spans="2:2" x14ac:dyDescent="0.2">
      <c r="B85" t="s">
        <v>153</v>
      </c>
    </row>
    <row r="86" spans="2:2" x14ac:dyDescent="0.2">
      <c r="B86" t="s">
        <v>154</v>
      </c>
    </row>
    <row r="87" spans="2:2" x14ac:dyDescent="0.2">
      <c r="B87" t="s">
        <v>155</v>
      </c>
    </row>
    <row r="88" spans="2:2" x14ac:dyDescent="0.2">
      <c r="B88" t="s">
        <v>156</v>
      </c>
    </row>
    <row r="89" spans="2:2" x14ac:dyDescent="0.2">
      <c r="B89" t="s">
        <v>157</v>
      </c>
    </row>
    <row r="90" spans="2:2" x14ac:dyDescent="0.2">
      <c r="B90" t="s">
        <v>158</v>
      </c>
    </row>
    <row r="91" spans="2:2" x14ac:dyDescent="0.2">
      <c r="B91" t="s">
        <v>159</v>
      </c>
    </row>
    <row r="92" spans="2:2" x14ac:dyDescent="0.2">
      <c r="B92" t="s">
        <v>160</v>
      </c>
    </row>
    <row r="93" spans="2:2" x14ac:dyDescent="0.2">
      <c r="B93" t="s">
        <v>161</v>
      </c>
    </row>
    <row r="94" spans="2:2" x14ac:dyDescent="0.2">
      <c r="B94" t="s">
        <v>162</v>
      </c>
    </row>
    <row r="95" spans="2:2" x14ac:dyDescent="0.2">
      <c r="B95" t="s">
        <v>163</v>
      </c>
    </row>
    <row r="96" spans="2:2" x14ac:dyDescent="0.2">
      <c r="B96" t="s">
        <v>164</v>
      </c>
    </row>
    <row r="97" spans="2:2" x14ac:dyDescent="0.2">
      <c r="B97" t="s">
        <v>165</v>
      </c>
    </row>
    <row r="98" spans="2:2" x14ac:dyDescent="0.2">
      <c r="B98" t="s">
        <v>166</v>
      </c>
    </row>
    <row r="99" spans="2:2" x14ac:dyDescent="0.2">
      <c r="B99" t="s">
        <v>167</v>
      </c>
    </row>
    <row r="100" spans="2:2" x14ac:dyDescent="0.2">
      <c r="B100" t="s">
        <v>168</v>
      </c>
    </row>
    <row r="101" spans="2:2" x14ac:dyDescent="0.2">
      <c r="B101" t="s">
        <v>169</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1B45D-9061-43BA-B0F8-B737398ECFC0}">
  <dimension ref="A1:B6"/>
  <sheetViews>
    <sheetView workbookViewId="0">
      <selection activeCell="AF4" sqref="AF4:AO4"/>
    </sheetView>
  </sheetViews>
  <sheetFormatPr defaultColWidth="8.88671875" defaultRowHeight="13.2" x14ac:dyDescent="0.2"/>
  <cols>
    <col min="1" max="16384" width="8.88671875" style="1"/>
  </cols>
  <sheetData>
    <row r="1" spans="1:2" x14ac:dyDescent="0.2">
      <c r="B1" s="1" t="s">
        <v>174</v>
      </c>
    </row>
    <row r="3" spans="1:2" x14ac:dyDescent="0.2">
      <c r="A3" s="1" t="s">
        <v>175</v>
      </c>
    </row>
    <row r="4" spans="1:2" x14ac:dyDescent="0.2">
      <c r="A4" s="1" t="s">
        <v>176</v>
      </c>
    </row>
    <row r="5" spans="1:2" x14ac:dyDescent="0.2">
      <c r="A5" s="1" t="s">
        <v>177</v>
      </c>
    </row>
    <row r="6" spans="1:2" x14ac:dyDescent="0.2">
      <c r="A6" s="1" t="s">
        <v>178</v>
      </c>
    </row>
  </sheetData>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EC4AF-4E4D-464F-8519-9B95290CDBA1}">
  <dimension ref="A1:P877"/>
  <sheetViews>
    <sheetView topLeftCell="A756" workbookViewId="0">
      <selection activeCell="AF4" sqref="AF4:AO4"/>
    </sheetView>
  </sheetViews>
  <sheetFormatPr defaultColWidth="9" defaultRowHeight="13.2" x14ac:dyDescent="0.2"/>
  <cols>
    <col min="1" max="7" width="9" style="28"/>
    <col min="8" max="8" width="21.33203125" style="28" bestFit="1" customWidth="1"/>
    <col min="9" max="9" width="79.6640625" style="28" bestFit="1" customWidth="1"/>
    <col min="10" max="10" width="79.6640625" style="28" customWidth="1"/>
    <col min="11" max="16384" width="9" style="28"/>
  </cols>
  <sheetData>
    <row r="1" spans="1:16" x14ac:dyDescent="0.2">
      <c r="A1" s="28">
        <v>45201</v>
      </c>
      <c r="B1" s="28">
        <v>880</v>
      </c>
      <c r="C1" s="28">
        <v>8800000</v>
      </c>
      <c r="D1" s="28" t="s">
        <v>222</v>
      </c>
      <c r="E1" s="28" t="s">
        <v>223</v>
      </c>
      <c r="F1" s="28" t="s">
        <v>224</v>
      </c>
      <c r="G1" s="28" t="s">
        <v>225</v>
      </c>
      <c r="H1" s="28" t="s">
        <v>226</v>
      </c>
      <c r="I1" s="28" t="s">
        <v>227</v>
      </c>
      <c r="J1" s="28" t="str">
        <f t="shared" ref="J1:J64" si="0">CONCATENATE(G1,H1,I1)</f>
        <v>宮崎県宮崎市以下に掲載がない場合</v>
      </c>
      <c r="K1" s="28">
        <v>0</v>
      </c>
      <c r="L1" s="28">
        <v>0</v>
      </c>
      <c r="M1" s="28">
        <v>0</v>
      </c>
      <c r="N1" s="28">
        <v>0</v>
      </c>
      <c r="O1" s="28">
        <v>0</v>
      </c>
      <c r="P1" s="28">
        <v>0</v>
      </c>
    </row>
    <row r="2" spans="1:16" x14ac:dyDescent="0.2">
      <c r="A2" s="28">
        <v>45201</v>
      </c>
      <c r="B2" s="28">
        <v>88921</v>
      </c>
      <c r="C2" s="28">
        <v>8892162</v>
      </c>
      <c r="D2" s="28" t="s">
        <v>222</v>
      </c>
      <c r="E2" s="28" t="s">
        <v>223</v>
      </c>
      <c r="F2" s="28" t="s">
        <v>228</v>
      </c>
      <c r="G2" s="28" t="s">
        <v>225</v>
      </c>
      <c r="H2" s="28" t="s">
        <v>226</v>
      </c>
      <c r="I2" s="28" t="s">
        <v>229</v>
      </c>
      <c r="J2" s="28" t="str">
        <f t="shared" si="0"/>
        <v>宮崎県宮崎市青島</v>
      </c>
      <c r="K2" s="28">
        <v>0</v>
      </c>
      <c r="L2" s="28">
        <v>0</v>
      </c>
      <c r="M2" s="28">
        <v>1</v>
      </c>
      <c r="N2" s="28">
        <v>0</v>
      </c>
      <c r="O2" s="28">
        <v>0</v>
      </c>
      <c r="P2" s="28">
        <v>0</v>
      </c>
    </row>
    <row r="3" spans="1:16" x14ac:dyDescent="0.2">
      <c r="A3" s="28">
        <v>45201</v>
      </c>
      <c r="B3" s="28">
        <v>88921</v>
      </c>
      <c r="C3" s="28">
        <v>8892163</v>
      </c>
      <c r="D3" s="28" t="s">
        <v>222</v>
      </c>
      <c r="E3" s="28" t="s">
        <v>223</v>
      </c>
      <c r="F3" s="28" t="s">
        <v>230</v>
      </c>
      <c r="G3" s="28" t="s">
        <v>225</v>
      </c>
      <c r="H3" s="28" t="s">
        <v>226</v>
      </c>
      <c r="I3" s="28" t="s">
        <v>231</v>
      </c>
      <c r="J3" s="28" t="str">
        <f t="shared" si="0"/>
        <v>宮崎県宮崎市青島西</v>
      </c>
      <c r="K3" s="28">
        <v>0</v>
      </c>
      <c r="L3" s="28">
        <v>0</v>
      </c>
      <c r="M3" s="28">
        <v>1</v>
      </c>
      <c r="N3" s="28">
        <v>0</v>
      </c>
      <c r="O3" s="28">
        <v>0</v>
      </c>
      <c r="P3" s="28">
        <v>0</v>
      </c>
    </row>
    <row r="4" spans="1:16" x14ac:dyDescent="0.2">
      <c r="A4" s="28">
        <v>45201</v>
      </c>
      <c r="B4" s="28">
        <v>880</v>
      </c>
      <c r="C4" s="28">
        <v>8800842</v>
      </c>
      <c r="D4" s="28" t="s">
        <v>222</v>
      </c>
      <c r="E4" s="28" t="s">
        <v>223</v>
      </c>
      <c r="F4" s="28" t="s">
        <v>232</v>
      </c>
      <c r="G4" s="28" t="s">
        <v>225</v>
      </c>
      <c r="H4" s="28" t="s">
        <v>226</v>
      </c>
      <c r="I4" s="28" t="s">
        <v>233</v>
      </c>
      <c r="J4" s="28" t="str">
        <f t="shared" si="0"/>
        <v>宮崎県宮崎市青葉町</v>
      </c>
      <c r="K4" s="28">
        <v>0</v>
      </c>
      <c r="L4" s="28">
        <v>0</v>
      </c>
      <c r="M4" s="28">
        <v>0</v>
      </c>
      <c r="N4" s="28">
        <v>0</v>
      </c>
      <c r="O4" s="28">
        <v>0</v>
      </c>
      <c r="P4" s="28">
        <v>0</v>
      </c>
    </row>
    <row r="5" spans="1:16" x14ac:dyDescent="0.2">
      <c r="A5" s="28">
        <v>45201</v>
      </c>
      <c r="B5" s="28">
        <v>880</v>
      </c>
      <c r="C5" s="28">
        <v>8800912</v>
      </c>
      <c r="D5" s="28" t="s">
        <v>222</v>
      </c>
      <c r="E5" s="28" t="s">
        <v>223</v>
      </c>
      <c r="F5" s="28" t="s">
        <v>234</v>
      </c>
      <c r="G5" s="28" t="s">
        <v>225</v>
      </c>
      <c r="H5" s="28" t="s">
        <v>226</v>
      </c>
      <c r="I5" s="28" t="s">
        <v>235</v>
      </c>
      <c r="J5" s="28" t="str">
        <f t="shared" si="0"/>
        <v>宮崎県宮崎市赤江</v>
      </c>
      <c r="K5" s="28">
        <v>0</v>
      </c>
      <c r="L5" s="28">
        <v>0</v>
      </c>
      <c r="M5" s="28">
        <v>0</v>
      </c>
      <c r="N5" s="28">
        <v>0</v>
      </c>
      <c r="O5" s="28">
        <v>0</v>
      </c>
      <c r="P5" s="28">
        <v>0</v>
      </c>
    </row>
    <row r="6" spans="1:16" x14ac:dyDescent="0.2">
      <c r="A6" s="28">
        <v>45201</v>
      </c>
      <c r="B6" s="28">
        <v>880</v>
      </c>
      <c r="C6" s="28">
        <v>8800803</v>
      </c>
      <c r="D6" s="28" t="s">
        <v>222</v>
      </c>
      <c r="E6" s="28" t="s">
        <v>223</v>
      </c>
      <c r="F6" s="28" t="s">
        <v>236</v>
      </c>
      <c r="G6" s="28" t="s">
        <v>225</v>
      </c>
      <c r="H6" s="28" t="s">
        <v>226</v>
      </c>
      <c r="I6" s="28" t="s">
        <v>237</v>
      </c>
      <c r="J6" s="28" t="str">
        <f t="shared" si="0"/>
        <v>宮崎県宮崎市旭</v>
      </c>
      <c r="K6" s="28">
        <v>0</v>
      </c>
      <c r="L6" s="28">
        <v>0</v>
      </c>
      <c r="M6" s="28">
        <v>1</v>
      </c>
      <c r="N6" s="28">
        <v>0</v>
      </c>
      <c r="O6" s="28">
        <v>0</v>
      </c>
      <c r="P6" s="28">
        <v>0</v>
      </c>
    </row>
    <row r="7" spans="1:16" x14ac:dyDescent="0.2">
      <c r="A7" s="28">
        <v>45201</v>
      </c>
      <c r="B7" s="28">
        <v>880</v>
      </c>
      <c r="C7" s="28">
        <v>8800864</v>
      </c>
      <c r="D7" s="28" t="s">
        <v>222</v>
      </c>
      <c r="E7" s="28" t="s">
        <v>223</v>
      </c>
      <c r="F7" s="28" t="s">
        <v>238</v>
      </c>
      <c r="G7" s="28" t="s">
        <v>225</v>
      </c>
      <c r="H7" s="28" t="s">
        <v>226</v>
      </c>
      <c r="I7" s="28" t="s">
        <v>239</v>
      </c>
      <c r="J7" s="28" t="str">
        <f t="shared" si="0"/>
        <v>宮崎県宮崎市吾妻町</v>
      </c>
      <c r="K7" s="28">
        <v>0</v>
      </c>
      <c r="L7" s="28">
        <v>0</v>
      </c>
      <c r="M7" s="28">
        <v>0</v>
      </c>
      <c r="N7" s="28">
        <v>0</v>
      </c>
      <c r="O7" s="28">
        <v>0</v>
      </c>
      <c r="P7" s="28">
        <v>0</v>
      </c>
    </row>
    <row r="8" spans="1:16" x14ac:dyDescent="0.2">
      <c r="A8" s="28">
        <v>45201</v>
      </c>
      <c r="B8" s="28">
        <v>88021</v>
      </c>
      <c r="C8" s="28">
        <v>8802101</v>
      </c>
      <c r="D8" s="28" t="s">
        <v>222</v>
      </c>
      <c r="E8" s="28" t="s">
        <v>223</v>
      </c>
      <c r="F8" s="28" t="s">
        <v>240</v>
      </c>
      <c r="G8" s="28" t="s">
        <v>225</v>
      </c>
      <c r="H8" s="28" t="s">
        <v>226</v>
      </c>
      <c r="I8" s="28" t="s">
        <v>241</v>
      </c>
      <c r="J8" s="28" t="str">
        <f t="shared" si="0"/>
        <v>宮崎県宮崎市跡江</v>
      </c>
      <c r="K8" s="28">
        <v>0</v>
      </c>
      <c r="L8" s="28">
        <v>0</v>
      </c>
      <c r="M8" s="28">
        <v>0</v>
      </c>
      <c r="N8" s="28">
        <v>0</v>
      </c>
      <c r="O8" s="28">
        <v>0</v>
      </c>
      <c r="P8" s="28">
        <v>0</v>
      </c>
    </row>
    <row r="9" spans="1:16" x14ac:dyDescent="0.2">
      <c r="A9" s="28">
        <v>45201</v>
      </c>
      <c r="B9" s="28">
        <v>88021</v>
      </c>
      <c r="C9" s="28">
        <v>8802102</v>
      </c>
      <c r="D9" s="28" t="s">
        <v>222</v>
      </c>
      <c r="E9" s="28" t="s">
        <v>223</v>
      </c>
      <c r="F9" s="28" t="s">
        <v>242</v>
      </c>
      <c r="G9" s="28" t="s">
        <v>225</v>
      </c>
      <c r="H9" s="28" t="s">
        <v>226</v>
      </c>
      <c r="I9" s="28" t="s">
        <v>243</v>
      </c>
      <c r="J9" s="28" t="str">
        <f t="shared" si="0"/>
        <v>宮崎県宮崎市有田</v>
      </c>
      <c r="K9" s="28">
        <v>0</v>
      </c>
      <c r="L9" s="28">
        <v>0</v>
      </c>
      <c r="M9" s="28">
        <v>0</v>
      </c>
      <c r="N9" s="28">
        <v>0</v>
      </c>
      <c r="O9" s="28">
        <v>0</v>
      </c>
      <c r="P9" s="28">
        <v>0</v>
      </c>
    </row>
    <row r="10" spans="1:16" x14ac:dyDescent="0.2">
      <c r="A10" s="28">
        <v>45201</v>
      </c>
      <c r="B10" s="28">
        <v>880</v>
      </c>
      <c r="C10" s="28">
        <v>8800835</v>
      </c>
      <c r="D10" s="28" t="s">
        <v>222</v>
      </c>
      <c r="E10" s="28" t="s">
        <v>223</v>
      </c>
      <c r="F10" s="28" t="s">
        <v>244</v>
      </c>
      <c r="G10" s="28" t="s">
        <v>225</v>
      </c>
      <c r="H10" s="28" t="s">
        <v>226</v>
      </c>
      <c r="I10" s="28" t="s">
        <v>245</v>
      </c>
      <c r="J10" s="28" t="str">
        <f t="shared" si="0"/>
        <v>宮崎県宮崎市阿波岐原町</v>
      </c>
      <c r="K10" s="28">
        <v>0</v>
      </c>
      <c r="L10" s="28">
        <v>0</v>
      </c>
      <c r="M10" s="28">
        <v>0</v>
      </c>
      <c r="N10" s="28">
        <v>0</v>
      </c>
      <c r="O10" s="28">
        <v>0</v>
      </c>
      <c r="P10" s="28">
        <v>0</v>
      </c>
    </row>
    <row r="11" spans="1:16" x14ac:dyDescent="0.2">
      <c r="A11" s="28">
        <v>45201</v>
      </c>
      <c r="B11" s="28">
        <v>88021</v>
      </c>
      <c r="C11" s="28">
        <v>8802103</v>
      </c>
      <c r="D11" s="28" t="s">
        <v>222</v>
      </c>
      <c r="E11" s="28" t="s">
        <v>223</v>
      </c>
      <c r="F11" s="28" t="s">
        <v>246</v>
      </c>
      <c r="G11" s="28" t="s">
        <v>225</v>
      </c>
      <c r="H11" s="28" t="s">
        <v>226</v>
      </c>
      <c r="I11" s="28" t="s">
        <v>247</v>
      </c>
      <c r="J11" s="28" t="str">
        <f t="shared" si="0"/>
        <v>宮崎県宮崎市生目</v>
      </c>
      <c r="K11" s="28">
        <v>0</v>
      </c>
      <c r="L11" s="28">
        <v>0</v>
      </c>
      <c r="M11" s="28">
        <v>0</v>
      </c>
      <c r="N11" s="28">
        <v>0</v>
      </c>
      <c r="O11" s="28">
        <v>0</v>
      </c>
      <c r="P11" s="28">
        <v>0</v>
      </c>
    </row>
    <row r="12" spans="1:16" x14ac:dyDescent="0.2">
      <c r="A12" s="28">
        <v>45201</v>
      </c>
      <c r="B12" s="28">
        <v>880</v>
      </c>
      <c r="C12" s="28">
        <v>8800942</v>
      </c>
      <c r="D12" s="28" t="s">
        <v>222</v>
      </c>
      <c r="E12" s="28" t="s">
        <v>223</v>
      </c>
      <c r="F12" s="28" t="s">
        <v>248</v>
      </c>
      <c r="G12" s="28" t="s">
        <v>225</v>
      </c>
      <c r="H12" s="28" t="s">
        <v>226</v>
      </c>
      <c r="I12" s="28" t="s">
        <v>249</v>
      </c>
      <c r="J12" s="28" t="str">
        <f t="shared" si="0"/>
        <v>宮崎県宮崎市生目台東</v>
      </c>
      <c r="K12" s="28">
        <v>0</v>
      </c>
      <c r="L12" s="28">
        <v>0</v>
      </c>
      <c r="M12" s="28">
        <v>1</v>
      </c>
      <c r="N12" s="28">
        <v>0</v>
      </c>
      <c r="O12" s="28">
        <v>0</v>
      </c>
      <c r="P12" s="28">
        <v>0</v>
      </c>
    </row>
    <row r="13" spans="1:16" x14ac:dyDescent="0.2">
      <c r="A13" s="28">
        <v>45201</v>
      </c>
      <c r="B13" s="28">
        <v>880</v>
      </c>
      <c r="C13" s="28">
        <v>8800943</v>
      </c>
      <c r="D13" s="28" t="s">
        <v>222</v>
      </c>
      <c r="E13" s="28" t="s">
        <v>223</v>
      </c>
      <c r="F13" s="28" t="s">
        <v>250</v>
      </c>
      <c r="G13" s="28" t="s">
        <v>225</v>
      </c>
      <c r="H13" s="28" t="s">
        <v>226</v>
      </c>
      <c r="I13" s="28" t="s">
        <v>251</v>
      </c>
      <c r="J13" s="28" t="str">
        <f t="shared" si="0"/>
        <v>宮崎県宮崎市生目台西</v>
      </c>
      <c r="K13" s="28">
        <v>0</v>
      </c>
      <c r="L13" s="28">
        <v>0</v>
      </c>
      <c r="M13" s="28">
        <v>1</v>
      </c>
      <c r="N13" s="28">
        <v>0</v>
      </c>
      <c r="O13" s="28">
        <v>0</v>
      </c>
      <c r="P13" s="28">
        <v>0</v>
      </c>
    </row>
    <row r="14" spans="1:16" x14ac:dyDescent="0.2">
      <c r="A14" s="28">
        <v>45201</v>
      </c>
      <c r="B14" s="28">
        <v>880</v>
      </c>
      <c r="C14" s="28">
        <v>8800041</v>
      </c>
      <c r="D14" s="28" t="s">
        <v>222</v>
      </c>
      <c r="E14" s="28" t="s">
        <v>223</v>
      </c>
      <c r="F14" s="28" t="s">
        <v>252</v>
      </c>
      <c r="G14" s="28" t="s">
        <v>225</v>
      </c>
      <c r="H14" s="28" t="s">
        <v>226</v>
      </c>
      <c r="I14" s="28" t="s">
        <v>253</v>
      </c>
      <c r="J14" s="28" t="str">
        <f t="shared" si="0"/>
        <v>宮崎県宮崎市池内町</v>
      </c>
      <c r="K14" s="28">
        <v>0</v>
      </c>
      <c r="L14" s="28">
        <v>0</v>
      </c>
      <c r="M14" s="28">
        <v>0</v>
      </c>
      <c r="N14" s="28">
        <v>0</v>
      </c>
      <c r="O14" s="28">
        <v>0</v>
      </c>
      <c r="P14" s="28">
        <v>0</v>
      </c>
    </row>
    <row r="15" spans="1:16" x14ac:dyDescent="0.2">
      <c r="A15" s="28">
        <v>45201</v>
      </c>
      <c r="B15" s="28">
        <v>880</v>
      </c>
      <c r="C15" s="28">
        <v>8800854</v>
      </c>
      <c r="D15" s="28" t="s">
        <v>222</v>
      </c>
      <c r="E15" s="28" t="s">
        <v>223</v>
      </c>
      <c r="F15" s="28" t="s">
        <v>254</v>
      </c>
      <c r="G15" s="28" t="s">
        <v>225</v>
      </c>
      <c r="H15" s="28" t="s">
        <v>226</v>
      </c>
      <c r="I15" s="28" t="s">
        <v>255</v>
      </c>
      <c r="J15" s="28" t="str">
        <f t="shared" si="0"/>
        <v>宮崎県宮崎市一の宮町</v>
      </c>
      <c r="K15" s="28">
        <v>0</v>
      </c>
      <c r="L15" s="28">
        <v>0</v>
      </c>
      <c r="M15" s="28">
        <v>0</v>
      </c>
      <c r="N15" s="28">
        <v>0</v>
      </c>
      <c r="O15" s="28">
        <v>0</v>
      </c>
      <c r="P15" s="28">
        <v>0</v>
      </c>
    </row>
    <row r="16" spans="1:16" x14ac:dyDescent="0.2">
      <c r="A16" s="28">
        <v>45201</v>
      </c>
      <c r="B16" s="28">
        <v>88022</v>
      </c>
      <c r="C16" s="28">
        <v>8802231</v>
      </c>
      <c r="D16" s="28" t="s">
        <v>222</v>
      </c>
      <c r="E16" s="28" t="s">
        <v>223</v>
      </c>
      <c r="F16" s="28" t="s">
        <v>256</v>
      </c>
      <c r="G16" s="28" t="s">
        <v>225</v>
      </c>
      <c r="H16" s="28" t="s">
        <v>226</v>
      </c>
      <c r="I16" s="28" t="s">
        <v>257</v>
      </c>
      <c r="J16" s="28" t="str">
        <f t="shared" si="0"/>
        <v>宮崎県宮崎市糸原</v>
      </c>
      <c r="K16" s="28">
        <v>0</v>
      </c>
      <c r="L16" s="28">
        <v>0</v>
      </c>
      <c r="M16" s="28">
        <v>0</v>
      </c>
      <c r="N16" s="28">
        <v>0</v>
      </c>
      <c r="O16" s="28">
        <v>0</v>
      </c>
      <c r="P16" s="28">
        <v>0</v>
      </c>
    </row>
    <row r="17" spans="1:16" x14ac:dyDescent="0.2">
      <c r="A17" s="28">
        <v>45201</v>
      </c>
      <c r="B17" s="28">
        <v>88021</v>
      </c>
      <c r="C17" s="28">
        <v>8802104</v>
      </c>
      <c r="D17" s="28" t="s">
        <v>222</v>
      </c>
      <c r="E17" s="28" t="s">
        <v>223</v>
      </c>
      <c r="F17" s="28" t="s">
        <v>258</v>
      </c>
      <c r="G17" s="28" t="s">
        <v>225</v>
      </c>
      <c r="H17" s="28" t="s">
        <v>226</v>
      </c>
      <c r="I17" s="28" t="s">
        <v>259</v>
      </c>
      <c r="J17" s="28" t="str">
        <f t="shared" si="0"/>
        <v>宮崎県宮崎市浮田</v>
      </c>
      <c r="K17" s="28">
        <v>0</v>
      </c>
      <c r="L17" s="28">
        <v>0</v>
      </c>
      <c r="M17" s="28">
        <v>0</v>
      </c>
      <c r="N17" s="28">
        <v>0</v>
      </c>
      <c r="O17" s="28">
        <v>0</v>
      </c>
      <c r="P17" s="28">
        <v>0</v>
      </c>
    </row>
    <row r="18" spans="1:16" x14ac:dyDescent="0.2">
      <c r="A18" s="28">
        <v>45201</v>
      </c>
      <c r="B18" s="28">
        <v>880</v>
      </c>
      <c r="C18" s="28">
        <v>8800821</v>
      </c>
      <c r="D18" s="28" t="s">
        <v>222</v>
      </c>
      <c r="E18" s="28" t="s">
        <v>223</v>
      </c>
      <c r="F18" s="28" t="s">
        <v>260</v>
      </c>
      <c r="G18" s="28" t="s">
        <v>225</v>
      </c>
      <c r="H18" s="28" t="s">
        <v>226</v>
      </c>
      <c r="I18" s="28" t="s">
        <v>261</v>
      </c>
      <c r="J18" s="28" t="str">
        <f t="shared" si="0"/>
        <v>宮崎県宮崎市浮城町</v>
      </c>
      <c r="K18" s="28">
        <v>0</v>
      </c>
      <c r="L18" s="28">
        <v>0</v>
      </c>
      <c r="M18" s="28">
        <v>0</v>
      </c>
      <c r="N18" s="28">
        <v>0</v>
      </c>
      <c r="O18" s="28">
        <v>0</v>
      </c>
      <c r="P18" s="28">
        <v>0</v>
      </c>
    </row>
    <row r="19" spans="1:16" x14ac:dyDescent="0.2">
      <c r="A19" s="28">
        <v>45201</v>
      </c>
      <c r="B19" s="28">
        <v>88923</v>
      </c>
      <c r="C19" s="28">
        <v>8892301</v>
      </c>
      <c r="D19" s="28" t="s">
        <v>222</v>
      </c>
      <c r="E19" s="28" t="s">
        <v>223</v>
      </c>
      <c r="F19" s="28" t="s">
        <v>262</v>
      </c>
      <c r="G19" s="28" t="s">
        <v>225</v>
      </c>
      <c r="H19" s="28" t="s">
        <v>226</v>
      </c>
      <c r="I19" s="28" t="s">
        <v>263</v>
      </c>
      <c r="J19" s="28" t="str">
        <f t="shared" si="0"/>
        <v>宮崎県宮崎市内海</v>
      </c>
      <c r="K19" s="28">
        <v>0</v>
      </c>
      <c r="L19" s="28">
        <v>0</v>
      </c>
      <c r="M19" s="28">
        <v>0</v>
      </c>
      <c r="N19" s="28">
        <v>0</v>
      </c>
      <c r="O19" s="28">
        <v>0</v>
      </c>
      <c r="P19" s="28">
        <v>0</v>
      </c>
    </row>
    <row r="20" spans="1:16" x14ac:dyDescent="0.2">
      <c r="A20" s="28">
        <v>45201</v>
      </c>
      <c r="B20" s="28">
        <v>88003</v>
      </c>
      <c r="C20" s="28">
        <v>8800344</v>
      </c>
      <c r="D20" s="28" t="s">
        <v>222</v>
      </c>
      <c r="E20" s="28" t="s">
        <v>223</v>
      </c>
      <c r="F20" s="28" t="s">
        <v>264</v>
      </c>
      <c r="G20" s="28" t="s">
        <v>225</v>
      </c>
      <c r="H20" s="28" t="s">
        <v>226</v>
      </c>
      <c r="I20" s="28" t="s">
        <v>265</v>
      </c>
      <c r="J20" s="28" t="str">
        <f t="shared" si="0"/>
        <v>宮崎県宮崎市瓜生野（下畑）</v>
      </c>
      <c r="K20" s="28">
        <v>1</v>
      </c>
      <c r="L20" s="28">
        <v>0</v>
      </c>
      <c r="M20" s="28">
        <v>0</v>
      </c>
      <c r="N20" s="28">
        <v>0</v>
      </c>
      <c r="O20" s="28">
        <v>0</v>
      </c>
      <c r="P20" s="28">
        <v>0</v>
      </c>
    </row>
    <row r="21" spans="1:16" x14ac:dyDescent="0.2">
      <c r="A21" s="28">
        <v>45201</v>
      </c>
      <c r="B21" s="28">
        <v>880</v>
      </c>
      <c r="C21" s="28">
        <v>8800044</v>
      </c>
      <c r="D21" s="28" t="s">
        <v>222</v>
      </c>
      <c r="E21" s="28" t="s">
        <v>223</v>
      </c>
      <c r="F21" s="28" t="s">
        <v>266</v>
      </c>
      <c r="G21" s="28" t="s">
        <v>225</v>
      </c>
      <c r="H21" s="28" t="s">
        <v>226</v>
      </c>
      <c r="I21" s="28" t="s">
        <v>267</v>
      </c>
      <c r="J21" s="28" t="str">
        <f t="shared" si="0"/>
        <v>宮崎県宮崎市瓜生野（その他）</v>
      </c>
      <c r="K21" s="28">
        <v>1</v>
      </c>
      <c r="L21" s="28">
        <v>0</v>
      </c>
      <c r="M21" s="28">
        <v>0</v>
      </c>
      <c r="N21" s="28">
        <v>0</v>
      </c>
      <c r="O21" s="28">
        <v>0</v>
      </c>
      <c r="P21" s="28">
        <v>0</v>
      </c>
    </row>
    <row r="22" spans="1:16" x14ac:dyDescent="0.2">
      <c r="A22" s="28">
        <v>45201</v>
      </c>
      <c r="B22" s="28">
        <v>880</v>
      </c>
      <c r="C22" s="28">
        <v>8800872</v>
      </c>
      <c r="D22" s="28" t="s">
        <v>222</v>
      </c>
      <c r="E22" s="28" t="s">
        <v>223</v>
      </c>
      <c r="F22" s="28" t="s">
        <v>268</v>
      </c>
      <c r="G22" s="28" t="s">
        <v>225</v>
      </c>
      <c r="H22" s="28" t="s">
        <v>226</v>
      </c>
      <c r="I22" s="28" t="s">
        <v>269</v>
      </c>
      <c r="J22" s="28" t="str">
        <f t="shared" si="0"/>
        <v>宮崎県宮崎市永楽町</v>
      </c>
      <c r="K22" s="28">
        <v>0</v>
      </c>
      <c r="L22" s="28">
        <v>0</v>
      </c>
      <c r="M22" s="28">
        <v>0</v>
      </c>
      <c r="N22" s="28">
        <v>0</v>
      </c>
      <c r="O22" s="28">
        <v>0</v>
      </c>
      <c r="P22" s="28">
        <v>0</v>
      </c>
    </row>
    <row r="23" spans="1:16" x14ac:dyDescent="0.2">
      <c r="A23" s="28">
        <v>45201</v>
      </c>
      <c r="B23" s="28">
        <v>880</v>
      </c>
      <c r="C23" s="28">
        <v>8800814</v>
      </c>
      <c r="D23" s="28" t="s">
        <v>222</v>
      </c>
      <c r="E23" s="28" t="s">
        <v>223</v>
      </c>
      <c r="F23" s="28" t="s">
        <v>270</v>
      </c>
      <c r="G23" s="28" t="s">
        <v>225</v>
      </c>
      <c r="H23" s="28" t="s">
        <v>226</v>
      </c>
      <c r="I23" s="28" t="s">
        <v>271</v>
      </c>
      <c r="J23" s="28" t="str">
        <f t="shared" si="0"/>
        <v>宮崎県宮崎市江平中町</v>
      </c>
      <c r="K23" s="28">
        <v>0</v>
      </c>
      <c r="L23" s="28">
        <v>0</v>
      </c>
      <c r="M23" s="28">
        <v>0</v>
      </c>
      <c r="N23" s="28">
        <v>0</v>
      </c>
      <c r="O23" s="28">
        <v>0</v>
      </c>
      <c r="P23" s="28">
        <v>0</v>
      </c>
    </row>
    <row r="24" spans="1:16" x14ac:dyDescent="0.2">
      <c r="A24" s="28">
        <v>45201</v>
      </c>
      <c r="B24" s="28">
        <v>880</v>
      </c>
      <c r="C24" s="28">
        <v>8800817</v>
      </c>
      <c r="D24" s="28" t="s">
        <v>222</v>
      </c>
      <c r="E24" s="28" t="s">
        <v>223</v>
      </c>
      <c r="F24" s="28" t="s">
        <v>272</v>
      </c>
      <c r="G24" s="28" t="s">
        <v>225</v>
      </c>
      <c r="H24" s="28" t="s">
        <v>226</v>
      </c>
      <c r="I24" s="28" t="s">
        <v>273</v>
      </c>
      <c r="J24" s="28" t="str">
        <f t="shared" si="0"/>
        <v>宮崎県宮崎市江平東町</v>
      </c>
      <c r="K24" s="28">
        <v>0</v>
      </c>
      <c r="L24" s="28">
        <v>0</v>
      </c>
      <c r="M24" s="28">
        <v>0</v>
      </c>
      <c r="N24" s="28">
        <v>0</v>
      </c>
      <c r="O24" s="28">
        <v>0</v>
      </c>
      <c r="P24" s="28">
        <v>0</v>
      </c>
    </row>
    <row r="25" spans="1:16" x14ac:dyDescent="0.2">
      <c r="A25" s="28">
        <v>45201</v>
      </c>
      <c r="B25" s="28">
        <v>880</v>
      </c>
      <c r="C25" s="28">
        <v>8800816</v>
      </c>
      <c r="D25" s="28" t="s">
        <v>222</v>
      </c>
      <c r="E25" s="28" t="s">
        <v>223</v>
      </c>
      <c r="F25" s="28" t="s">
        <v>274</v>
      </c>
      <c r="G25" s="28" t="s">
        <v>225</v>
      </c>
      <c r="H25" s="28" t="s">
        <v>226</v>
      </c>
      <c r="I25" s="28" t="s">
        <v>275</v>
      </c>
      <c r="J25" s="28" t="str">
        <f t="shared" si="0"/>
        <v>宮崎県宮崎市江平東</v>
      </c>
      <c r="K25" s="28">
        <v>0</v>
      </c>
      <c r="L25" s="28">
        <v>0</v>
      </c>
      <c r="M25" s="28">
        <v>1</v>
      </c>
      <c r="N25" s="28">
        <v>0</v>
      </c>
      <c r="O25" s="28">
        <v>0</v>
      </c>
      <c r="P25" s="28">
        <v>0</v>
      </c>
    </row>
    <row r="26" spans="1:16" x14ac:dyDescent="0.2">
      <c r="A26" s="28">
        <v>45201</v>
      </c>
      <c r="B26" s="28">
        <v>880</v>
      </c>
      <c r="C26" s="28">
        <v>8800051</v>
      </c>
      <c r="D26" s="28" t="s">
        <v>222</v>
      </c>
      <c r="E26" s="28" t="s">
        <v>223</v>
      </c>
      <c r="F26" s="28" t="s">
        <v>276</v>
      </c>
      <c r="G26" s="28" t="s">
        <v>225</v>
      </c>
      <c r="H26" s="28" t="s">
        <v>226</v>
      </c>
      <c r="I26" s="28" t="s">
        <v>277</v>
      </c>
      <c r="J26" s="28" t="str">
        <f t="shared" si="0"/>
        <v>宮崎県宮崎市江平西</v>
      </c>
      <c r="K26" s="28">
        <v>0</v>
      </c>
      <c r="L26" s="28">
        <v>0</v>
      </c>
      <c r="M26" s="28">
        <v>1</v>
      </c>
      <c r="N26" s="28">
        <v>0</v>
      </c>
      <c r="O26" s="28">
        <v>0</v>
      </c>
      <c r="P26" s="28">
        <v>0</v>
      </c>
    </row>
    <row r="27" spans="1:16" x14ac:dyDescent="0.2">
      <c r="A27" s="28">
        <v>45201</v>
      </c>
      <c r="B27" s="28">
        <v>880</v>
      </c>
      <c r="C27" s="28">
        <v>8800815</v>
      </c>
      <c r="D27" s="28" t="s">
        <v>222</v>
      </c>
      <c r="E27" s="28" t="s">
        <v>223</v>
      </c>
      <c r="F27" s="28" t="s">
        <v>278</v>
      </c>
      <c r="G27" s="28" t="s">
        <v>225</v>
      </c>
      <c r="H27" s="28" t="s">
        <v>226</v>
      </c>
      <c r="I27" s="28" t="s">
        <v>279</v>
      </c>
      <c r="J27" s="28" t="str">
        <f t="shared" si="0"/>
        <v>宮崎県宮崎市江平町</v>
      </c>
      <c r="K27" s="28">
        <v>0</v>
      </c>
      <c r="L27" s="28">
        <v>0</v>
      </c>
      <c r="M27" s="28">
        <v>1</v>
      </c>
      <c r="N27" s="28">
        <v>0</v>
      </c>
      <c r="O27" s="28">
        <v>0</v>
      </c>
      <c r="P27" s="28">
        <v>0</v>
      </c>
    </row>
    <row r="28" spans="1:16" x14ac:dyDescent="0.2">
      <c r="A28" s="28">
        <v>45201</v>
      </c>
      <c r="B28" s="28">
        <v>880</v>
      </c>
      <c r="C28" s="28">
        <v>8800801</v>
      </c>
      <c r="D28" s="28" t="s">
        <v>222</v>
      </c>
      <c r="E28" s="28" t="s">
        <v>223</v>
      </c>
      <c r="F28" s="28" t="s">
        <v>280</v>
      </c>
      <c r="G28" s="28" t="s">
        <v>225</v>
      </c>
      <c r="H28" s="28" t="s">
        <v>226</v>
      </c>
      <c r="I28" s="28" t="s">
        <v>281</v>
      </c>
      <c r="J28" s="28" t="str">
        <f t="shared" si="0"/>
        <v>宮崎県宮崎市老松</v>
      </c>
      <c r="K28" s="28">
        <v>0</v>
      </c>
      <c r="L28" s="28">
        <v>0</v>
      </c>
      <c r="M28" s="28">
        <v>1</v>
      </c>
      <c r="N28" s="28">
        <v>0</v>
      </c>
      <c r="O28" s="28">
        <v>0</v>
      </c>
      <c r="P28" s="28">
        <v>0</v>
      </c>
    </row>
    <row r="29" spans="1:16" x14ac:dyDescent="0.2">
      <c r="A29" s="28">
        <v>45201</v>
      </c>
      <c r="B29" s="28">
        <v>880</v>
      </c>
      <c r="C29" s="28">
        <v>8800824</v>
      </c>
      <c r="D29" s="28" t="s">
        <v>222</v>
      </c>
      <c r="E29" s="28" t="s">
        <v>223</v>
      </c>
      <c r="F29" s="28" t="s">
        <v>282</v>
      </c>
      <c r="G29" s="28" t="s">
        <v>225</v>
      </c>
      <c r="H29" s="28" t="s">
        <v>226</v>
      </c>
      <c r="I29" s="28" t="s">
        <v>283</v>
      </c>
      <c r="J29" s="28" t="str">
        <f t="shared" si="0"/>
        <v>宮崎県宮崎市大島町</v>
      </c>
      <c r="K29" s="28">
        <v>0</v>
      </c>
      <c r="L29" s="28">
        <v>0</v>
      </c>
      <c r="M29" s="28">
        <v>0</v>
      </c>
      <c r="N29" s="28">
        <v>0</v>
      </c>
      <c r="O29" s="28">
        <v>0</v>
      </c>
      <c r="P29" s="28">
        <v>0</v>
      </c>
    </row>
    <row r="30" spans="1:16" x14ac:dyDescent="0.2">
      <c r="A30" s="28">
        <v>45201</v>
      </c>
      <c r="B30" s="28">
        <v>88003</v>
      </c>
      <c r="C30" s="28">
        <v>8800345</v>
      </c>
      <c r="D30" s="28" t="s">
        <v>222</v>
      </c>
      <c r="E30" s="28" t="s">
        <v>223</v>
      </c>
      <c r="F30" s="28" t="s">
        <v>284</v>
      </c>
      <c r="G30" s="28" t="s">
        <v>225</v>
      </c>
      <c r="H30" s="28" t="s">
        <v>226</v>
      </c>
      <c r="I30" s="28" t="s">
        <v>285</v>
      </c>
      <c r="J30" s="28" t="str">
        <f t="shared" si="0"/>
        <v>宮崎県宮崎市大瀬町（上畑）</v>
      </c>
      <c r="K30" s="28">
        <v>1</v>
      </c>
      <c r="L30" s="28">
        <v>0</v>
      </c>
      <c r="M30" s="28">
        <v>0</v>
      </c>
      <c r="N30" s="28">
        <v>0</v>
      </c>
      <c r="O30" s="28">
        <v>0</v>
      </c>
      <c r="P30" s="28">
        <v>0</v>
      </c>
    </row>
    <row r="31" spans="1:16" x14ac:dyDescent="0.2">
      <c r="A31" s="28">
        <v>45201</v>
      </c>
      <c r="B31" s="28">
        <v>880</v>
      </c>
      <c r="C31" s="28">
        <v>8800045</v>
      </c>
      <c r="D31" s="28" t="s">
        <v>222</v>
      </c>
      <c r="E31" s="28" t="s">
        <v>223</v>
      </c>
      <c r="F31" s="28" t="s">
        <v>286</v>
      </c>
      <c r="G31" s="28" t="s">
        <v>225</v>
      </c>
      <c r="H31" s="28" t="s">
        <v>226</v>
      </c>
      <c r="I31" s="28" t="s">
        <v>287</v>
      </c>
      <c r="J31" s="28" t="str">
        <f t="shared" si="0"/>
        <v>宮崎県宮崎市大瀬町（その他）</v>
      </c>
      <c r="K31" s="28">
        <v>1</v>
      </c>
      <c r="L31" s="28">
        <v>0</v>
      </c>
      <c r="M31" s="28">
        <v>0</v>
      </c>
      <c r="N31" s="28">
        <v>0</v>
      </c>
      <c r="O31" s="28">
        <v>0</v>
      </c>
      <c r="P31" s="28">
        <v>0</v>
      </c>
    </row>
    <row r="32" spans="1:16" x14ac:dyDescent="0.2">
      <c r="A32" s="28">
        <v>45201</v>
      </c>
      <c r="B32" s="28">
        <v>880</v>
      </c>
      <c r="C32" s="28">
        <v>8800903</v>
      </c>
      <c r="D32" s="28" t="s">
        <v>222</v>
      </c>
      <c r="E32" s="28" t="s">
        <v>223</v>
      </c>
      <c r="F32" s="28" t="s">
        <v>288</v>
      </c>
      <c r="G32" s="28" t="s">
        <v>225</v>
      </c>
      <c r="H32" s="28" t="s">
        <v>226</v>
      </c>
      <c r="I32" s="28" t="s">
        <v>289</v>
      </c>
      <c r="J32" s="28" t="str">
        <f t="shared" si="0"/>
        <v>宮崎県宮崎市太田</v>
      </c>
      <c r="K32" s="28">
        <v>0</v>
      </c>
      <c r="L32" s="28">
        <v>0</v>
      </c>
      <c r="M32" s="28">
        <v>1</v>
      </c>
      <c r="N32" s="28">
        <v>0</v>
      </c>
      <c r="O32" s="28">
        <v>0</v>
      </c>
      <c r="P32" s="28">
        <v>0</v>
      </c>
    </row>
    <row r="33" spans="1:16" x14ac:dyDescent="0.2">
      <c r="A33" s="28">
        <v>45201</v>
      </c>
      <c r="B33" s="28">
        <v>880</v>
      </c>
      <c r="C33" s="28">
        <v>8800952</v>
      </c>
      <c r="D33" s="28" t="s">
        <v>222</v>
      </c>
      <c r="E33" s="28" t="s">
        <v>223</v>
      </c>
      <c r="F33" s="28" t="s">
        <v>290</v>
      </c>
      <c r="G33" s="28" t="s">
        <v>225</v>
      </c>
      <c r="H33" s="28" t="s">
        <v>226</v>
      </c>
      <c r="I33" s="28" t="s">
        <v>291</v>
      </c>
      <c r="J33" s="28" t="str">
        <f t="shared" si="0"/>
        <v>宮崎県宮崎市大塚台東</v>
      </c>
      <c r="K33" s="28">
        <v>0</v>
      </c>
      <c r="L33" s="28">
        <v>0</v>
      </c>
      <c r="M33" s="28">
        <v>1</v>
      </c>
      <c r="N33" s="28">
        <v>0</v>
      </c>
      <c r="O33" s="28">
        <v>0</v>
      </c>
      <c r="P33" s="28">
        <v>0</v>
      </c>
    </row>
    <row r="34" spans="1:16" x14ac:dyDescent="0.2">
      <c r="A34" s="28">
        <v>45201</v>
      </c>
      <c r="B34" s="28">
        <v>88021</v>
      </c>
      <c r="C34" s="28">
        <v>8802105</v>
      </c>
      <c r="D34" s="28" t="s">
        <v>222</v>
      </c>
      <c r="E34" s="28" t="s">
        <v>223</v>
      </c>
      <c r="F34" s="28" t="s">
        <v>292</v>
      </c>
      <c r="G34" s="28" t="s">
        <v>225</v>
      </c>
      <c r="H34" s="28" t="s">
        <v>226</v>
      </c>
      <c r="I34" s="28" t="s">
        <v>293</v>
      </c>
      <c r="J34" s="28" t="str">
        <f t="shared" si="0"/>
        <v>宮崎県宮崎市大塚台西</v>
      </c>
      <c r="K34" s="28">
        <v>0</v>
      </c>
      <c r="L34" s="28">
        <v>0</v>
      </c>
      <c r="M34" s="28">
        <v>1</v>
      </c>
      <c r="N34" s="28">
        <v>0</v>
      </c>
      <c r="O34" s="28">
        <v>0</v>
      </c>
      <c r="P34" s="28">
        <v>0</v>
      </c>
    </row>
    <row r="35" spans="1:16" x14ac:dyDescent="0.2">
      <c r="A35" s="28">
        <v>45201</v>
      </c>
      <c r="B35" s="28">
        <v>880</v>
      </c>
      <c r="C35" s="28">
        <v>8800951</v>
      </c>
      <c r="D35" s="28" t="s">
        <v>222</v>
      </c>
      <c r="E35" s="28" t="s">
        <v>223</v>
      </c>
      <c r="F35" s="28" t="s">
        <v>294</v>
      </c>
      <c r="G35" s="28" t="s">
        <v>225</v>
      </c>
      <c r="H35" s="28" t="s">
        <v>226</v>
      </c>
      <c r="I35" s="28" t="s">
        <v>295</v>
      </c>
      <c r="J35" s="28" t="str">
        <f t="shared" si="0"/>
        <v>宮崎県宮崎市大塚町</v>
      </c>
      <c r="K35" s="28">
        <v>0</v>
      </c>
      <c r="L35" s="28">
        <v>0</v>
      </c>
      <c r="M35" s="28">
        <v>0</v>
      </c>
      <c r="N35" s="28">
        <v>0</v>
      </c>
      <c r="O35" s="28">
        <v>0</v>
      </c>
      <c r="P35" s="28">
        <v>0</v>
      </c>
    </row>
    <row r="36" spans="1:16" x14ac:dyDescent="0.2">
      <c r="A36" s="28">
        <v>45201</v>
      </c>
      <c r="B36" s="28">
        <v>880</v>
      </c>
      <c r="C36" s="28">
        <v>8800933</v>
      </c>
      <c r="D36" s="28" t="s">
        <v>222</v>
      </c>
      <c r="E36" s="28" t="s">
        <v>223</v>
      </c>
      <c r="F36" s="28" t="s">
        <v>296</v>
      </c>
      <c r="G36" s="28" t="s">
        <v>225</v>
      </c>
      <c r="H36" s="28" t="s">
        <v>226</v>
      </c>
      <c r="I36" s="28" t="s">
        <v>297</v>
      </c>
      <c r="J36" s="28" t="str">
        <f t="shared" si="0"/>
        <v>宮崎県宮崎市大坪町</v>
      </c>
      <c r="K36" s="28">
        <v>0</v>
      </c>
      <c r="L36" s="28">
        <v>0</v>
      </c>
      <c r="M36" s="28">
        <v>0</v>
      </c>
      <c r="N36" s="28">
        <v>0</v>
      </c>
      <c r="O36" s="28">
        <v>0</v>
      </c>
      <c r="P36" s="28">
        <v>0</v>
      </c>
    </row>
    <row r="37" spans="1:16" x14ac:dyDescent="0.2">
      <c r="A37" s="28">
        <v>45201</v>
      </c>
      <c r="B37" s="28">
        <v>880</v>
      </c>
      <c r="C37" s="28">
        <v>8800934</v>
      </c>
      <c r="D37" s="28" t="s">
        <v>222</v>
      </c>
      <c r="E37" s="28" t="s">
        <v>223</v>
      </c>
      <c r="F37" s="28" t="s">
        <v>298</v>
      </c>
      <c r="G37" s="28" t="s">
        <v>225</v>
      </c>
      <c r="H37" s="28" t="s">
        <v>226</v>
      </c>
      <c r="I37" s="28" t="s">
        <v>299</v>
      </c>
      <c r="J37" s="28" t="str">
        <f t="shared" si="0"/>
        <v>宮崎県宮崎市大坪東</v>
      </c>
      <c r="K37" s="28">
        <v>0</v>
      </c>
      <c r="L37" s="28">
        <v>0</v>
      </c>
      <c r="M37" s="28">
        <v>1</v>
      </c>
      <c r="N37" s="28">
        <v>0</v>
      </c>
      <c r="O37" s="28">
        <v>0</v>
      </c>
      <c r="P37" s="28">
        <v>0</v>
      </c>
    </row>
    <row r="38" spans="1:16" x14ac:dyDescent="0.2">
      <c r="A38" s="28">
        <v>45201</v>
      </c>
      <c r="B38" s="28">
        <v>880</v>
      </c>
      <c r="C38" s="28">
        <v>8800932</v>
      </c>
      <c r="D38" s="28" t="s">
        <v>222</v>
      </c>
      <c r="E38" s="28" t="s">
        <v>223</v>
      </c>
      <c r="F38" s="28" t="s">
        <v>300</v>
      </c>
      <c r="G38" s="28" t="s">
        <v>225</v>
      </c>
      <c r="H38" s="28" t="s">
        <v>226</v>
      </c>
      <c r="I38" s="28" t="s">
        <v>301</v>
      </c>
      <c r="J38" s="28" t="str">
        <f t="shared" si="0"/>
        <v>宮崎県宮崎市大坪西</v>
      </c>
      <c r="K38" s="28">
        <v>0</v>
      </c>
      <c r="L38" s="28">
        <v>0</v>
      </c>
      <c r="M38" s="28">
        <v>1</v>
      </c>
      <c r="N38" s="28">
        <v>0</v>
      </c>
      <c r="O38" s="28">
        <v>0</v>
      </c>
      <c r="P38" s="28">
        <v>0</v>
      </c>
    </row>
    <row r="39" spans="1:16" x14ac:dyDescent="0.2">
      <c r="A39" s="28">
        <v>45201</v>
      </c>
      <c r="B39" s="28">
        <v>880</v>
      </c>
      <c r="C39" s="28">
        <v>8800022</v>
      </c>
      <c r="D39" s="28" t="s">
        <v>222</v>
      </c>
      <c r="E39" s="28" t="s">
        <v>223</v>
      </c>
      <c r="F39" s="28" t="s">
        <v>302</v>
      </c>
      <c r="G39" s="28" t="s">
        <v>225</v>
      </c>
      <c r="H39" s="28" t="s">
        <v>226</v>
      </c>
      <c r="I39" s="28" t="s">
        <v>303</v>
      </c>
      <c r="J39" s="28" t="str">
        <f t="shared" si="0"/>
        <v>宮崎県宮崎市大橋</v>
      </c>
      <c r="K39" s="28">
        <v>0</v>
      </c>
      <c r="L39" s="28">
        <v>0</v>
      </c>
      <c r="M39" s="28">
        <v>1</v>
      </c>
      <c r="N39" s="28">
        <v>0</v>
      </c>
      <c r="O39" s="28">
        <v>0</v>
      </c>
      <c r="P39" s="28">
        <v>0</v>
      </c>
    </row>
    <row r="40" spans="1:16" x14ac:dyDescent="0.2">
      <c r="A40" s="28">
        <v>45201</v>
      </c>
      <c r="B40" s="28">
        <v>880</v>
      </c>
      <c r="C40" s="28">
        <v>8800902</v>
      </c>
      <c r="D40" s="28" t="s">
        <v>222</v>
      </c>
      <c r="E40" s="28" t="s">
        <v>223</v>
      </c>
      <c r="F40" s="28" t="s">
        <v>304</v>
      </c>
      <c r="G40" s="28" t="s">
        <v>225</v>
      </c>
      <c r="H40" s="28" t="s">
        <v>226</v>
      </c>
      <c r="I40" s="28" t="s">
        <v>305</v>
      </c>
      <c r="J40" s="28" t="str">
        <f t="shared" si="0"/>
        <v>宮崎県宮崎市大淀</v>
      </c>
      <c r="K40" s="28">
        <v>0</v>
      </c>
      <c r="L40" s="28">
        <v>0</v>
      </c>
      <c r="M40" s="28">
        <v>1</v>
      </c>
      <c r="N40" s="28">
        <v>0</v>
      </c>
      <c r="O40" s="28">
        <v>0</v>
      </c>
      <c r="P40" s="28">
        <v>0</v>
      </c>
    </row>
    <row r="41" spans="1:16" x14ac:dyDescent="0.2">
      <c r="A41" s="28">
        <v>45201</v>
      </c>
      <c r="B41" s="28">
        <v>880</v>
      </c>
      <c r="C41" s="28">
        <v>8800857</v>
      </c>
      <c r="D41" s="28" t="s">
        <v>222</v>
      </c>
      <c r="E41" s="28" t="s">
        <v>223</v>
      </c>
      <c r="F41" s="28" t="s">
        <v>306</v>
      </c>
      <c r="G41" s="28" t="s">
        <v>225</v>
      </c>
      <c r="H41" s="28" t="s">
        <v>226</v>
      </c>
      <c r="I41" s="28" t="s">
        <v>307</v>
      </c>
      <c r="J41" s="28" t="str">
        <f t="shared" si="0"/>
        <v>宮崎県宮崎市小戸町</v>
      </c>
      <c r="K41" s="28">
        <v>0</v>
      </c>
      <c r="L41" s="28">
        <v>0</v>
      </c>
      <c r="M41" s="28">
        <v>0</v>
      </c>
      <c r="N41" s="28">
        <v>0</v>
      </c>
      <c r="O41" s="28">
        <v>0</v>
      </c>
      <c r="P41" s="28">
        <v>0</v>
      </c>
    </row>
    <row r="42" spans="1:16" x14ac:dyDescent="0.2">
      <c r="A42" s="28">
        <v>45201</v>
      </c>
      <c r="B42" s="28">
        <v>88921</v>
      </c>
      <c r="C42" s="28">
        <v>8892164</v>
      </c>
      <c r="D42" s="28" t="s">
        <v>222</v>
      </c>
      <c r="E42" s="28" t="s">
        <v>223</v>
      </c>
      <c r="F42" s="28" t="s">
        <v>308</v>
      </c>
      <c r="G42" s="28" t="s">
        <v>225</v>
      </c>
      <c r="H42" s="28" t="s">
        <v>226</v>
      </c>
      <c r="I42" s="28" t="s">
        <v>309</v>
      </c>
      <c r="J42" s="28" t="str">
        <f t="shared" si="0"/>
        <v>宮崎県宮崎市折生迫</v>
      </c>
      <c r="K42" s="28">
        <v>0</v>
      </c>
      <c r="L42" s="28">
        <v>0</v>
      </c>
      <c r="M42" s="28">
        <v>0</v>
      </c>
      <c r="N42" s="28">
        <v>0</v>
      </c>
      <c r="O42" s="28">
        <v>0</v>
      </c>
      <c r="P42" s="28">
        <v>0</v>
      </c>
    </row>
    <row r="43" spans="1:16" x14ac:dyDescent="0.2">
      <c r="A43" s="28">
        <v>45201</v>
      </c>
      <c r="B43" s="28">
        <v>88921</v>
      </c>
      <c r="C43" s="28">
        <v>8892161</v>
      </c>
      <c r="D43" s="28" t="s">
        <v>222</v>
      </c>
      <c r="E43" s="28" t="s">
        <v>223</v>
      </c>
      <c r="F43" s="28" t="s">
        <v>310</v>
      </c>
      <c r="G43" s="28" t="s">
        <v>225</v>
      </c>
      <c r="H43" s="28" t="s">
        <v>226</v>
      </c>
      <c r="I43" s="28" t="s">
        <v>311</v>
      </c>
      <c r="J43" s="28" t="str">
        <f t="shared" si="0"/>
        <v>宮崎県宮崎市加江田</v>
      </c>
      <c r="K43" s="28">
        <v>0</v>
      </c>
      <c r="L43" s="28">
        <v>0</v>
      </c>
      <c r="M43" s="28">
        <v>0</v>
      </c>
      <c r="N43" s="28">
        <v>0</v>
      </c>
      <c r="O43" s="28">
        <v>0</v>
      </c>
      <c r="P43" s="28">
        <v>0</v>
      </c>
    </row>
    <row r="44" spans="1:16" x14ac:dyDescent="0.2">
      <c r="A44" s="28">
        <v>45201</v>
      </c>
      <c r="B44" s="28">
        <v>880</v>
      </c>
      <c r="C44" s="28">
        <v>8800947</v>
      </c>
      <c r="D44" s="28" t="s">
        <v>222</v>
      </c>
      <c r="E44" s="28" t="s">
        <v>223</v>
      </c>
      <c r="F44" s="28" t="s">
        <v>312</v>
      </c>
      <c r="G44" s="28" t="s">
        <v>225</v>
      </c>
      <c r="H44" s="28" t="s">
        <v>226</v>
      </c>
      <c r="I44" s="28" t="s">
        <v>313</v>
      </c>
      <c r="J44" s="28" t="str">
        <f t="shared" si="0"/>
        <v>宮崎県宮崎市薫る坂</v>
      </c>
      <c r="K44" s="28">
        <v>0</v>
      </c>
      <c r="L44" s="28">
        <v>0</v>
      </c>
      <c r="M44" s="28">
        <v>1</v>
      </c>
      <c r="N44" s="28">
        <v>0</v>
      </c>
      <c r="O44" s="28">
        <v>0</v>
      </c>
      <c r="P44" s="28">
        <v>0</v>
      </c>
    </row>
    <row r="45" spans="1:16" x14ac:dyDescent="0.2">
      <c r="A45" s="28">
        <v>45201</v>
      </c>
      <c r="B45" s="28">
        <v>88921</v>
      </c>
      <c r="C45" s="28">
        <v>8892156</v>
      </c>
      <c r="D45" s="28" t="s">
        <v>222</v>
      </c>
      <c r="E45" s="28" t="s">
        <v>223</v>
      </c>
      <c r="F45" s="28" t="s">
        <v>314</v>
      </c>
      <c r="G45" s="28" t="s">
        <v>225</v>
      </c>
      <c r="H45" s="28" t="s">
        <v>226</v>
      </c>
      <c r="I45" s="28" t="s">
        <v>315</v>
      </c>
      <c r="J45" s="28" t="str">
        <f t="shared" si="0"/>
        <v>宮崎県宮崎市鏡洲</v>
      </c>
      <c r="K45" s="28">
        <v>0</v>
      </c>
      <c r="L45" s="28">
        <v>0</v>
      </c>
      <c r="M45" s="28">
        <v>0</v>
      </c>
      <c r="N45" s="28">
        <v>0</v>
      </c>
      <c r="O45" s="28">
        <v>0</v>
      </c>
      <c r="P45" s="28">
        <v>0</v>
      </c>
    </row>
    <row r="46" spans="1:16" x14ac:dyDescent="0.2">
      <c r="A46" s="28">
        <v>45201</v>
      </c>
      <c r="B46" s="28">
        <v>88921</v>
      </c>
      <c r="C46" s="28">
        <v>8892154</v>
      </c>
      <c r="D46" s="28" t="s">
        <v>222</v>
      </c>
      <c r="E46" s="28" t="s">
        <v>223</v>
      </c>
      <c r="F46" s="28" t="s">
        <v>316</v>
      </c>
      <c r="G46" s="28" t="s">
        <v>225</v>
      </c>
      <c r="H46" s="28" t="s">
        <v>226</v>
      </c>
      <c r="I46" s="28" t="s">
        <v>317</v>
      </c>
      <c r="J46" s="28" t="str">
        <f t="shared" si="0"/>
        <v>宮崎県宮崎市学園木花台桜</v>
      </c>
      <c r="K46" s="28">
        <v>0</v>
      </c>
      <c r="L46" s="28">
        <v>0</v>
      </c>
      <c r="M46" s="28">
        <v>1</v>
      </c>
      <c r="N46" s="28">
        <v>0</v>
      </c>
      <c r="O46" s="28">
        <v>0</v>
      </c>
      <c r="P46" s="28">
        <v>0</v>
      </c>
    </row>
    <row r="47" spans="1:16" x14ac:dyDescent="0.2">
      <c r="A47" s="28">
        <v>45201</v>
      </c>
      <c r="B47" s="28">
        <v>88921</v>
      </c>
      <c r="C47" s="28">
        <v>8892155</v>
      </c>
      <c r="D47" s="28" t="s">
        <v>222</v>
      </c>
      <c r="E47" s="28" t="s">
        <v>223</v>
      </c>
      <c r="F47" s="28" t="s">
        <v>318</v>
      </c>
      <c r="G47" s="28" t="s">
        <v>225</v>
      </c>
      <c r="H47" s="28" t="s">
        <v>226</v>
      </c>
      <c r="I47" s="28" t="s">
        <v>319</v>
      </c>
      <c r="J47" s="28" t="str">
        <f t="shared" si="0"/>
        <v>宮崎県宮崎市学園木花台西</v>
      </c>
      <c r="K47" s="28">
        <v>0</v>
      </c>
      <c r="L47" s="28">
        <v>0</v>
      </c>
      <c r="M47" s="28">
        <v>1</v>
      </c>
      <c r="N47" s="28">
        <v>0</v>
      </c>
      <c r="O47" s="28">
        <v>0</v>
      </c>
      <c r="P47" s="28">
        <v>0</v>
      </c>
    </row>
    <row r="48" spans="1:16" x14ac:dyDescent="0.2">
      <c r="A48" s="28">
        <v>45201</v>
      </c>
      <c r="B48" s="28">
        <v>88921</v>
      </c>
      <c r="C48" s="28">
        <v>8892153</v>
      </c>
      <c r="D48" s="28" t="s">
        <v>222</v>
      </c>
      <c r="E48" s="28" t="s">
        <v>223</v>
      </c>
      <c r="F48" s="28" t="s">
        <v>320</v>
      </c>
      <c r="G48" s="28" t="s">
        <v>225</v>
      </c>
      <c r="H48" s="28" t="s">
        <v>226</v>
      </c>
      <c r="I48" s="28" t="s">
        <v>321</v>
      </c>
      <c r="J48" s="28" t="str">
        <f t="shared" si="0"/>
        <v>宮崎県宮崎市学園木花台南</v>
      </c>
      <c r="K48" s="28">
        <v>0</v>
      </c>
      <c r="L48" s="28">
        <v>0</v>
      </c>
      <c r="M48" s="28">
        <v>1</v>
      </c>
      <c r="N48" s="28">
        <v>0</v>
      </c>
      <c r="O48" s="28">
        <v>0</v>
      </c>
      <c r="P48" s="28">
        <v>0</v>
      </c>
    </row>
    <row r="49" spans="1:16" x14ac:dyDescent="0.2">
      <c r="A49" s="28">
        <v>45201</v>
      </c>
      <c r="B49" s="28">
        <v>88921</v>
      </c>
      <c r="C49" s="28">
        <v>8892152</v>
      </c>
      <c r="D49" s="28" t="s">
        <v>222</v>
      </c>
      <c r="E49" s="28" t="s">
        <v>223</v>
      </c>
      <c r="F49" s="28" t="s">
        <v>322</v>
      </c>
      <c r="G49" s="28" t="s">
        <v>225</v>
      </c>
      <c r="H49" s="28" t="s">
        <v>226</v>
      </c>
      <c r="I49" s="28" t="s">
        <v>323</v>
      </c>
      <c r="J49" s="28" t="str">
        <f t="shared" si="0"/>
        <v>宮崎県宮崎市学園木花台北</v>
      </c>
      <c r="K49" s="28">
        <v>0</v>
      </c>
      <c r="L49" s="28">
        <v>0</v>
      </c>
      <c r="M49" s="28">
        <v>1</v>
      </c>
      <c r="N49" s="28">
        <v>0</v>
      </c>
      <c r="O49" s="28">
        <v>0</v>
      </c>
      <c r="P49" s="28">
        <v>0</v>
      </c>
    </row>
    <row r="50" spans="1:16" x14ac:dyDescent="0.2">
      <c r="A50" s="28">
        <v>45201</v>
      </c>
      <c r="B50" s="28">
        <v>88021</v>
      </c>
      <c r="C50" s="28">
        <v>8802111</v>
      </c>
      <c r="D50" s="28" t="s">
        <v>222</v>
      </c>
      <c r="E50" s="28" t="s">
        <v>223</v>
      </c>
      <c r="F50" s="28" t="s">
        <v>324</v>
      </c>
      <c r="G50" s="28" t="s">
        <v>225</v>
      </c>
      <c r="H50" s="28" t="s">
        <v>226</v>
      </c>
      <c r="I50" s="28" t="s">
        <v>325</v>
      </c>
      <c r="J50" s="28" t="str">
        <f t="shared" si="0"/>
        <v>宮崎県宮崎市柏原</v>
      </c>
      <c r="K50" s="28">
        <v>0</v>
      </c>
      <c r="L50" s="28">
        <v>0</v>
      </c>
      <c r="M50" s="28">
        <v>0</v>
      </c>
      <c r="N50" s="28">
        <v>0</v>
      </c>
      <c r="O50" s="28">
        <v>0</v>
      </c>
      <c r="P50" s="28">
        <v>0</v>
      </c>
    </row>
    <row r="51" spans="1:16" x14ac:dyDescent="0.2">
      <c r="A51" s="28">
        <v>45201</v>
      </c>
      <c r="B51" s="28">
        <v>88022</v>
      </c>
      <c r="C51" s="28">
        <v>8802234</v>
      </c>
      <c r="D51" s="28" t="s">
        <v>222</v>
      </c>
      <c r="E51" s="28" t="s">
        <v>223</v>
      </c>
      <c r="F51" s="28" t="s">
        <v>326</v>
      </c>
      <c r="G51" s="28" t="s">
        <v>225</v>
      </c>
      <c r="H51" s="28" t="s">
        <v>226</v>
      </c>
      <c r="I51" s="28" t="s">
        <v>327</v>
      </c>
      <c r="J51" s="28" t="str">
        <f t="shared" si="0"/>
        <v>宮崎県宮崎市金崎</v>
      </c>
      <c r="K51" s="28">
        <v>0</v>
      </c>
      <c r="L51" s="28">
        <v>0</v>
      </c>
      <c r="M51" s="28">
        <v>0</v>
      </c>
      <c r="N51" s="28">
        <v>0</v>
      </c>
      <c r="O51" s="28">
        <v>0</v>
      </c>
      <c r="P51" s="28">
        <v>0</v>
      </c>
    </row>
    <row r="52" spans="1:16" x14ac:dyDescent="0.2">
      <c r="A52" s="28">
        <v>45201</v>
      </c>
      <c r="B52" s="28">
        <v>880</v>
      </c>
      <c r="C52" s="28">
        <v>8800043</v>
      </c>
      <c r="D52" s="28" t="s">
        <v>222</v>
      </c>
      <c r="E52" s="28" t="s">
        <v>223</v>
      </c>
      <c r="F52" s="28" t="s">
        <v>328</v>
      </c>
      <c r="G52" s="28" t="s">
        <v>225</v>
      </c>
      <c r="H52" s="28" t="s">
        <v>226</v>
      </c>
      <c r="I52" s="28" t="s">
        <v>329</v>
      </c>
      <c r="J52" s="28" t="str">
        <f t="shared" si="0"/>
        <v>宮崎県宮崎市上北方</v>
      </c>
      <c r="K52" s="28">
        <v>0</v>
      </c>
      <c r="L52" s="28">
        <v>0</v>
      </c>
      <c r="M52" s="28">
        <v>0</v>
      </c>
      <c r="N52" s="28">
        <v>0</v>
      </c>
      <c r="O52" s="28">
        <v>0</v>
      </c>
      <c r="P52" s="28">
        <v>0</v>
      </c>
    </row>
    <row r="53" spans="1:16" x14ac:dyDescent="0.2">
      <c r="A53" s="28">
        <v>45201</v>
      </c>
      <c r="B53" s="28">
        <v>880</v>
      </c>
      <c r="C53" s="28">
        <v>8800011</v>
      </c>
      <c r="D53" s="28" t="s">
        <v>222</v>
      </c>
      <c r="E53" s="28" t="s">
        <v>223</v>
      </c>
      <c r="F53" s="28" t="s">
        <v>330</v>
      </c>
      <c r="G53" s="28" t="s">
        <v>225</v>
      </c>
      <c r="H53" s="28" t="s">
        <v>226</v>
      </c>
      <c r="I53" s="28" t="s">
        <v>331</v>
      </c>
      <c r="J53" s="28" t="str">
        <f t="shared" si="0"/>
        <v>宮崎県宮崎市上野町</v>
      </c>
      <c r="K53" s="28">
        <v>0</v>
      </c>
      <c r="L53" s="28">
        <v>0</v>
      </c>
      <c r="M53" s="28">
        <v>0</v>
      </c>
      <c r="N53" s="28">
        <v>0</v>
      </c>
      <c r="O53" s="28">
        <v>0</v>
      </c>
      <c r="P53" s="28">
        <v>0</v>
      </c>
    </row>
    <row r="54" spans="1:16" x14ac:dyDescent="0.2">
      <c r="A54" s="28">
        <v>45201</v>
      </c>
      <c r="B54" s="28">
        <v>880</v>
      </c>
      <c r="C54" s="28">
        <v>8800866</v>
      </c>
      <c r="D54" s="28" t="s">
        <v>222</v>
      </c>
      <c r="E54" s="28" t="s">
        <v>223</v>
      </c>
      <c r="F54" s="28" t="s">
        <v>332</v>
      </c>
      <c r="G54" s="28" t="s">
        <v>225</v>
      </c>
      <c r="H54" s="28" t="s">
        <v>226</v>
      </c>
      <c r="I54" s="28" t="s">
        <v>333</v>
      </c>
      <c r="J54" s="28" t="str">
        <f t="shared" si="0"/>
        <v>宮崎県宮崎市川原町</v>
      </c>
      <c r="K54" s="28">
        <v>0</v>
      </c>
      <c r="L54" s="28">
        <v>0</v>
      </c>
      <c r="M54" s="28">
        <v>0</v>
      </c>
      <c r="N54" s="28">
        <v>0</v>
      </c>
      <c r="O54" s="28">
        <v>0</v>
      </c>
      <c r="P54" s="28">
        <v>0</v>
      </c>
    </row>
    <row r="55" spans="1:16" x14ac:dyDescent="0.2">
      <c r="A55" s="28">
        <v>45201</v>
      </c>
      <c r="B55" s="28">
        <v>880</v>
      </c>
      <c r="C55" s="28">
        <v>8800024</v>
      </c>
      <c r="D55" s="28" t="s">
        <v>222</v>
      </c>
      <c r="E55" s="28" t="s">
        <v>223</v>
      </c>
      <c r="F55" s="28" t="s">
        <v>334</v>
      </c>
      <c r="G55" s="28" t="s">
        <v>225</v>
      </c>
      <c r="H55" s="28" t="s">
        <v>226</v>
      </c>
      <c r="I55" s="28" t="s">
        <v>335</v>
      </c>
      <c r="J55" s="28" t="str">
        <f t="shared" si="0"/>
        <v>宮崎県宮崎市祇園</v>
      </c>
      <c r="K55" s="28">
        <v>0</v>
      </c>
      <c r="L55" s="28">
        <v>0</v>
      </c>
      <c r="M55" s="28">
        <v>1</v>
      </c>
      <c r="N55" s="28">
        <v>0</v>
      </c>
      <c r="O55" s="28">
        <v>0</v>
      </c>
      <c r="P55" s="28">
        <v>0</v>
      </c>
    </row>
    <row r="56" spans="1:16" x14ac:dyDescent="0.2">
      <c r="A56" s="28">
        <v>45201</v>
      </c>
      <c r="B56" s="28">
        <v>880</v>
      </c>
      <c r="C56" s="28">
        <v>8800941</v>
      </c>
      <c r="D56" s="28" t="s">
        <v>222</v>
      </c>
      <c r="E56" s="28" t="s">
        <v>223</v>
      </c>
      <c r="F56" s="28" t="s">
        <v>336</v>
      </c>
      <c r="G56" s="28" t="s">
        <v>225</v>
      </c>
      <c r="H56" s="28" t="s">
        <v>226</v>
      </c>
      <c r="I56" s="28" t="s">
        <v>337</v>
      </c>
      <c r="J56" s="28" t="str">
        <f t="shared" si="0"/>
        <v>宮崎県宮崎市北川内町</v>
      </c>
      <c r="K56" s="28">
        <v>0</v>
      </c>
      <c r="L56" s="28">
        <v>0</v>
      </c>
      <c r="M56" s="28">
        <v>0</v>
      </c>
      <c r="N56" s="28">
        <v>0</v>
      </c>
      <c r="O56" s="28">
        <v>0</v>
      </c>
      <c r="P56" s="28">
        <v>0</v>
      </c>
    </row>
    <row r="57" spans="1:16" x14ac:dyDescent="0.2">
      <c r="A57" s="28">
        <v>45201</v>
      </c>
      <c r="B57" s="28">
        <v>880</v>
      </c>
      <c r="C57" s="28">
        <v>8800823</v>
      </c>
      <c r="D57" s="28" t="s">
        <v>222</v>
      </c>
      <c r="E57" s="28" t="s">
        <v>223</v>
      </c>
      <c r="F57" s="28" t="s">
        <v>338</v>
      </c>
      <c r="G57" s="28" t="s">
        <v>225</v>
      </c>
      <c r="H57" s="28" t="s">
        <v>226</v>
      </c>
      <c r="I57" s="28" t="s">
        <v>339</v>
      </c>
      <c r="J57" s="28" t="str">
        <f t="shared" si="0"/>
        <v>宮崎県宮崎市北権現町</v>
      </c>
      <c r="K57" s="28">
        <v>0</v>
      </c>
      <c r="L57" s="28">
        <v>0</v>
      </c>
      <c r="M57" s="28">
        <v>0</v>
      </c>
      <c r="N57" s="28">
        <v>0</v>
      </c>
      <c r="O57" s="28">
        <v>0</v>
      </c>
      <c r="P57" s="28">
        <v>0</v>
      </c>
    </row>
    <row r="58" spans="1:16" x14ac:dyDescent="0.2">
      <c r="A58" s="28">
        <v>45201</v>
      </c>
      <c r="B58" s="28">
        <v>880</v>
      </c>
      <c r="C58" s="28">
        <v>8800017</v>
      </c>
      <c r="D58" s="28" t="s">
        <v>222</v>
      </c>
      <c r="E58" s="28" t="s">
        <v>223</v>
      </c>
      <c r="F58" s="28" t="s">
        <v>340</v>
      </c>
      <c r="G58" s="28" t="s">
        <v>225</v>
      </c>
      <c r="H58" s="28" t="s">
        <v>226</v>
      </c>
      <c r="I58" s="28" t="s">
        <v>341</v>
      </c>
      <c r="J58" s="28" t="str">
        <f t="shared" si="0"/>
        <v>宮崎県宮崎市北高松町</v>
      </c>
      <c r="K58" s="28">
        <v>0</v>
      </c>
      <c r="L58" s="28">
        <v>0</v>
      </c>
      <c r="M58" s="28">
        <v>0</v>
      </c>
      <c r="N58" s="28">
        <v>0</v>
      </c>
      <c r="O58" s="28">
        <v>0</v>
      </c>
      <c r="P58" s="28">
        <v>0</v>
      </c>
    </row>
    <row r="59" spans="1:16" x14ac:dyDescent="0.2">
      <c r="A59" s="28">
        <v>45201</v>
      </c>
      <c r="B59" s="28">
        <v>880</v>
      </c>
      <c r="C59" s="28">
        <v>8800923</v>
      </c>
      <c r="D59" s="28" t="s">
        <v>222</v>
      </c>
      <c r="E59" s="28" t="s">
        <v>223</v>
      </c>
      <c r="F59" s="28" t="s">
        <v>342</v>
      </c>
      <c r="G59" s="28" t="s">
        <v>225</v>
      </c>
      <c r="H59" s="28" t="s">
        <v>226</v>
      </c>
      <c r="I59" s="28" t="s">
        <v>343</v>
      </c>
      <c r="J59" s="28" t="str">
        <f t="shared" si="0"/>
        <v>宮崎県宮崎市希望ケ丘</v>
      </c>
      <c r="K59" s="28">
        <v>0</v>
      </c>
      <c r="L59" s="28">
        <v>0</v>
      </c>
      <c r="M59" s="28">
        <v>1</v>
      </c>
      <c r="N59" s="28">
        <v>0</v>
      </c>
      <c r="O59" s="28">
        <v>0</v>
      </c>
      <c r="P59" s="28">
        <v>0</v>
      </c>
    </row>
    <row r="60" spans="1:16" x14ac:dyDescent="0.2">
      <c r="A60" s="28">
        <v>45201</v>
      </c>
      <c r="B60" s="28">
        <v>880</v>
      </c>
      <c r="C60" s="28">
        <v>8800937</v>
      </c>
      <c r="D60" s="28" t="s">
        <v>222</v>
      </c>
      <c r="E60" s="28" t="s">
        <v>223</v>
      </c>
      <c r="F60" s="28" t="s">
        <v>344</v>
      </c>
      <c r="G60" s="28" t="s">
        <v>225</v>
      </c>
      <c r="H60" s="28" t="s">
        <v>226</v>
      </c>
      <c r="I60" s="28" t="s">
        <v>345</v>
      </c>
      <c r="J60" s="28" t="str">
        <f t="shared" si="0"/>
        <v>宮崎県宮崎市京塚</v>
      </c>
      <c r="K60" s="28">
        <v>0</v>
      </c>
      <c r="L60" s="28">
        <v>0</v>
      </c>
      <c r="M60" s="28">
        <v>1</v>
      </c>
      <c r="N60" s="28">
        <v>0</v>
      </c>
      <c r="O60" s="28">
        <v>0</v>
      </c>
      <c r="P60" s="28">
        <v>0</v>
      </c>
    </row>
    <row r="61" spans="1:16" x14ac:dyDescent="0.2">
      <c r="A61" s="28">
        <v>45201</v>
      </c>
      <c r="B61" s="28">
        <v>880</v>
      </c>
      <c r="C61" s="28">
        <v>8800938</v>
      </c>
      <c r="D61" s="28" t="s">
        <v>222</v>
      </c>
      <c r="E61" s="28" t="s">
        <v>223</v>
      </c>
      <c r="F61" s="28" t="s">
        <v>346</v>
      </c>
      <c r="G61" s="28" t="s">
        <v>225</v>
      </c>
      <c r="H61" s="28" t="s">
        <v>226</v>
      </c>
      <c r="I61" s="28" t="s">
        <v>347</v>
      </c>
      <c r="J61" s="28" t="str">
        <f t="shared" si="0"/>
        <v>宮崎県宮崎市京塚町</v>
      </c>
      <c r="K61" s="28">
        <v>0</v>
      </c>
      <c r="L61" s="28">
        <v>0</v>
      </c>
      <c r="M61" s="28">
        <v>0</v>
      </c>
      <c r="N61" s="28">
        <v>0</v>
      </c>
      <c r="O61" s="28">
        <v>0</v>
      </c>
      <c r="P61" s="28">
        <v>0</v>
      </c>
    </row>
    <row r="62" spans="1:16" x14ac:dyDescent="0.2">
      <c r="A62" s="28">
        <v>45201</v>
      </c>
      <c r="B62" s="28">
        <v>88916</v>
      </c>
      <c r="C62" s="28">
        <v>8891609</v>
      </c>
      <c r="D62" s="28" t="s">
        <v>222</v>
      </c>
      <c r="E62" s="28" t="s">
        <v>223</v>
      </c>
      <c r="F62" s="28" t="s">
        <v>348</v>
      </c>
      <c r="G62" s="28" t="s">
        <v>225</v>
      </c>
      <c r="H62" s="28" t="s">
        <v>226</v>
      </c>
      <c r="I62" s="28" t="s">
        <v>349</v>
      </c>
      <c r="J62" s="28" t="str">
        <f t="shared" si="0"/>
        <v>宮崎県宮崎市清武町あさひ</v>
      </c>
      <c r="K62" s="28">
        <v>0</v>
      </c>
      <c r="L62" s="28">
        <v>0</v>
      </c>
      <c r="M62" s="28">
        <v>1</v>
      </c>
      <c r="N62" s="28">
        <v>0</v>
      </c>
      <c r="O62" s="28">
        <v>0</v>
      </c>
      <c r="P62" s="28">
        <v>0</v>
      </c>
    </row>
    <row r="63" spans="1:16" x14ac:dyDescent="0.2">
      <c r="A63" s="28">
        <v>45201</v>
      </c>
      <c r="B63" s="28">
        <v>88916</v>
      </c>
      <c r="C63" s="28">
        <v>8891606</v>
      </c>
      <c r="D63" s="28" t="s">
        <v>222</v>
      </c>
      <c r="E63" s="28" t="s">
        <v>223</v>
      </c>
      <c r="F63" s="28" t="s">
        <v>350</v>
      </c>
      <c r="G63" s="28" t="s">
        <v>225</v>
      </c>
      <c r="H63" s="28" t="s">
        <v>226</v>
      </c>
      <c r="I63" s="28" t="s">
        <v>351</v>
      </c>
      <c r="J63" s="28" t="str">
        <f t="shared" si="0"/>
        <v>宮崎県宮崎市清武町池田台</v>
      </c>
      <c r="K63" s="28">
        <v>0</v>
      </c>
      <c r="L63" s="28">
        <v>0</v>
      </c>
      <c r="M63" s="28">
        <v>0</v>
      </c>
      <c r="N63" s="28">
        <v>0</v>
      </c>
      <c r="O63" s="28">
        <v>0</v>
      </c>
      <c r="P63" s="28">
        <v>0</v>
      </c>
    </row>
    <row r="64" spans="1:16" x14ac:dyDescent="0.2">
      <c r="A64" s="28">
        <v>45201</v>
      </c>
      <c r="B64" s="28">
        <v>88916</v>
      </c>
      <c r="C64" s="28">
        <v>8891608</v>
      </c>
      <c r="D64" s="28" t="s">
        <v>222</v>
      </c>
      <c r="E64" s="28" t="s">
        <v>223</v>
      </c>
      <c r="F64" s="28" t="s">
        <v>352</v>
      </c>
      <c r="G64" s="28" t="s">
        <v>225</v>
      </c>
      <c r="H64" s="28" t="s">
        <v>226</v>
      </c>
      <c r="I64" s="28" t="s">
        <v>353</v>
      </c>
      <c r="J64" s="28" t="str">
        <f t="shared" si="0"/>
        <v>宮崎県宮崎市清武町池田台北</v>
      </c>
      <c r="K64" s="28">
        <v>0</v>
      </c>
      <c r="L64" s="28">
        <v>0</v>
      </c>
      <c r="M64" s="28">
        <v>0</v>
      </c>
      <c r="N64" s="28">
        <v>0</v>
      </c>
      <c r="O64" s="28">
        <v>0</v>
      </c>
      <c r="P64" s="28">
        <v>0</v>
      </c>
    </row>
    <row r="65" spans="1:16" x14ac:dyDescent="0.2">
      <c r="A65" s="28">
        <v>45201</v>
      </c>
      <c r="B65" s="28">
        <v>88916</v>
      </c>
      <c r="C65" s="28">
        <v>8891602</v>
      </c>
      <c r="D65" s="28" t="s">
        <v>222</v>
      </c>
      <c r="E65" s="28" t="s">
        <v>223</v>
      </c>
      <c r="F65" s="28" t="s">
        <v>354</v>
      </c>
      <c r="G65" s="28" t="s">
        <v>225</v>
      </c>
      <c r="H65" s="28" t="s">
        <v>226</v>
      </c>
      <c r="I65" s="28" t="s">
        <v>355</v>
      </c>
      <c r="J65" s="28" t="str">
        <f t="shared" ref="J65:J128" si="1">CONCATENATE(G65,H65,I65)</f>
        <v>宮崎県宮崎市清武町今泉</v>
      </c>
      <c r="K65" s="28">
        <v>0</v>
      </c>
      <c r="L65" s="28">
        <v>0</v>
      </c>
      <c r="M65" s="28">
        <v>0</v>
      </c>
      <c r="N65" s="28">
        <v>0</v>
      </c>
      <c r="O65" s="28">
        <v>0</v>
      </c>
      <c r="P65" s="28">
        <v>0</v>
      </c>
    </row>
    <row r="66" spans="1:16" x14ac:dyDescent="0.2">
      <c r="A66" s="28">
        <v>45201</v>
      </c>
      <c r="B66" s="28">
        <v>88916</v>
      </c>
      <c r="C66" s="28">
        <v>8891612</v>
      </c>
      <c r="D66" s="28" t="s">
        <v>222</v>
      </c>
      <c r="E66" s="28" t="s">
        <v>223</v>
      </c>
      <c r="F66" s="28" t="s">
        <v>356</v>
      </c>
      <c r="G66" s="28" t="s">
        <v>225</v>
      </c>
      <c r="H66" s="28" t="s">
        <v>226</v>
      </c>
      <c r="I66" s="28" t="s">
        <v>357</v>
      </c>
      <c r="J66" s="28" t="str">
        <f t="shared" si="1"/>
        <v>宮崎県宮崎市清武町岡</v>
      </c>
      <c r="K66" s="28">
        <v>0</v>
      </c>
      <c r="L66" s="28">
        <v>0</v>
      </c>
      <c r="M66" s="28">
        <v>1</v>
      </c>
      <c r="N66" s="28">
        <v>0</v>
      </c>
      <c r="O66" s="28">
        <v>0</v>
      </c>
      <c r="P66" s="28">
        <v>0</v>
      </c>
    </row>
    <row r="67" spans="1:16" x14ac:dyDescent="0.2">
      <c r="A67" s="28">
        <v>45201</v>
      </c>
      <c r="B67" s="28">
        <v>88916</v>
      </c>
      <c r="C67" s="28">
        <v>8891607</v>
      </c>
      <c r="D67" s="28" t="s">
        <v>222</v>
      </c>
      <c r="E67" s="28" t="s">
        <v>223</v>
      </c>
      <c r="F67" s="28" t="s">
        <v>358</v>
      </c>
      <c r="G67" s="28" t="s">
        <v>225</v>
      </c>
      <c r="H67" s="28" t="s">
        <v>226</v>
      </c>
      <c r="I67" s="28" t="s">
        <v>359</v>
      </c>
      <c r="J67" s="28" t="str">
        <f t="shared" si="1"/>
        <v>宮崎県宮崎市清武町加納（丁目）</v>
      </c>
      <c r="K67" s="28">
        <v>1</v>
      </c>
      <c r="L67" s="28">
        <v>0</v>
      </c>
      <c r="M67" s="28">
        <v>1</v>
      </c>
      <c r="N67" s="28">
        <v>0</v>
      </c>
      <c r="O67" s="28">
        <v>0</v>
      </c>
      <c r="P67" s="28">
        <v>0</v>
      </c>
    </row>
    <row r="68" spans="1:16" x14ac:dyDescent="0.2">
      <c r="A68" s="28">
        <v>45201</v>
      </c>
      <c r="B68" s="28">
        <v>88916</v>
      </c>
      <c r="C68" s="28">
        <v>8891605</v>
      </c>
      <c r="D68" s="28" t="s">
        <v>222</v>
      </c>
      <c r="E68" s="28" t="s">
        <v>223</v>
      </c>
      <c r="F68" s="28" t="s">
        <v>360</v>
      </c>
      <c r="G68" s="28" t="s">
        <v>225</v>
      </c>
      <c r="H68" s="28" t="s">
        <v>226</v>
      </c>
      <c r="I68" s="28" t="s">
        <v>361</v>
      </c>
      <c r="J68" s="28" t="str">
        <f t="shared" si="1"/>
        <v>宮崎県宮崎市清武町加納（番地）</v>
      </c>
      <c r="K68" s="28">
        <v>1</v>
      </c>
      <c r="L68" s="28">
        <v>0</v>
      </c>
      <c r="M68" s="28">
        <v>0</v>
      </c>
      <c r="N68" s="28">
        <v>0</v>
      </c>
      <c r="O68" s="28">
        <v>0</v>
      </c>
      <c r="P68" s="28">
        <v>0</v>
      </c>
    </row>
    <row r="69" spans="1:16" x14ac:dyDescent="0.2">
      <c r="A69" s="28">
        <v>45201</v>
      </c>
      <c r="B69" s="28">
        <v>88916</v>
      </c>
      <c r="C69" s="28">
        <v>8891601</v>
      </c>
      <c r="D69" s="28" t="s">
        <v>222</v>
      </c>
      <c r="E69" s="28" t="s">
        <v>223</v>
      </c>
      <c r="F69" s="28" t="s">
        <v>362</v>
      </c>
      <c r="G69" s="28" t="s">
        <v>225</v>
      </c>
      <c r="H69" s="28" t="s">
        <v>226</v>
      </c>
      <c r="I69" s="28" t="s">
        <v>363</v>
      </c>
      <c r="J69" s="28" t="str">
        <f t="shared" si="1"/>
        <v>宮崎県宮崎市清武町木原</v>
      </c>
      <c r="K69" s="28">
        <v>0</v>
      </c>
      <c r="L69" s="28">
        <v>0</v>
      </c>
      <c r="M69" s="28">
        <v>0</v>
      </c>
      <c r="N69" s="28">
        <v>0</v>
      </c>
      <c r="O69" s="28">
        <v>0</v>
      </c>
      <c r="P69" s="28">
        <v>0</v>
      </c>
    </row>
    <row r="70" spans="1:16" x14ac:dyDescent="0.2">
      <c r="A70" s="28">
        <v>45201</v>
      </c>
      <c r="B70" s="28">
        <v>88916</v>
      </c>
      <c r="C70" s="28">
        <v>8891603</v>
      </c>
      <c r="D70" s="28" t="s">
        <v>222</v>
      </c>
      <c r="E70" s="28" t="s">
        <v>223</v>
      </c>
      <c r="F70" s="28" t="s">
        <v>364</v>
      </c>
      <c r="G70" s="28" t="s">
        <v>225</v>
      </c>
      <c r="H70" s="28" t="s">
        <v>226</v>
      </c>
      <c r="I70" s="28" t="s">
        <v>365</v>
      </c>
      <c r="J70" s="28" t="str">
        <f t="shared" si="1"/>
        <v>宮崎県宮崎市清武町正手</v>
      </c>
      <c r="K70" s="28">
        <v>0</v>
      </c>
      <c r="L70" s="28">
        <v>0</v>
      </c>
      <c r="M70" s="28">
        <v>1</v>
      </c>
      <c r="N70" s="28">
        <v>0</v>
      </c>
      <c r="O70" s="28">
        <v>0</v>
      </c>
      <c r="P70" s="28">
        <v>0</v>
      </c>
    </row>
    <row r="71" spans="1:16" x14ac:dyDescent="0.2">
      <c r="A71" s="28">
        <v>45201</v>
      </c>
      <c r="B71" s="28">
        <v>88916</v>
      </c>
      <c r="C71" s="28">
        <v>8891611</v>
      </c>
      <c r="D71" s="28" t="s">
        <v>222</v>
      </c>
      <c r="E71" s="28" t="s">
        <v>223</v>
      </c>
      <c r="F71" s="28" t="s">
        <v>366</v>
      </c>
      <c r="G71" s="28" t="s">
        <v>225</v>
      </c>
      <c r="H71" s="28" t="s">
        <v>226</v>
      </c>
      <c r="I71" s="28" t="s">
        <v>367</v>
      </c>
      <c r="J71" s="28" t="str">
        <f t="shared" si="1"/>
        <v>宮崎県宮崎市清武町新町</v>
      </c>
      <c r="K71" s="28">
        <v>0</v>
      </c>
      <c r="L71" s="28">
        <v>0</v>
      </c>
      <c r="M71" s="28">
        <v>1</v>
      </c>
      <c r="N71" s="28">
        <v>0</v>
      </c>
      <c r="O71" s="28">
        <v>0</v>
      </c>
      <c r="P71" s="28">
        <v>0</v>
      </c>
    </row>
    <row r="72" spans="1:16" x14ac:dyDescent="0.2">
      <c r="A72" s="28">
        <v>45201</v>
      </c>
      <c r="B72" s="28">
        <v>88916</v>
      </c>
      <c r="C72" s="28">
        <v>8891613</v>
      </c>
      <c r="D72" s="28" t="s">
        <v>222</v>
      </c>
      <c r="E72" s="28" t="s">
        <v>223</v>
      </c>
      <c r="F72" s="28" t="s">
        <v>368</v>
      </c>
      <c r="G72" s="28" t="s">
        <v>225</v>
      </c>
      <c r="H72" s="28" t="s">
        <v>226</v>
      </c>
      <c r="I72" s="28" t="s">
        <v>369</v>
      </c>
      <c r="J72" s="28" t="str">
        <f t="shared" si="1"/>
        <v>宮崎県宮崎市清武町西新町</v>
      </c>
      <c r="K72" s="28">
        <v>0</v>
      </c>
      <c r="L72" s="28">
        <v>0</v>
      </c>
      <c r="M72" s="28">
        <v>0</v>
      </c>
      <c r="N72" s="28">
        <v>0</v>
      </c>
      <c r="O72" s="28">
        <v>0</v>
      </c>
      <c r="P72" s="28">
        <v>0</v>
      </c>
    </row>
    <row r="73" spans="1:16" x14ac:dyDescent="0.2">
      <c r="A73" s="28">
        <v>45201</v>
      </c>
      <c r="B73" s="28">
        <v>88916</v>
      </c>
      <c r="C73" s="28">
        <v>8891604</v>
      </c>
      <c r="D73" s="28" t="s">
        <v>222</v>
      </c>
      <c r="E73" s="28" t="s">
        <v>223</v>
      </c>
      <c r="F73" s="28" t="s">
        <v>370</v>
      </c>
      <c r="G73" s="28" t="s">
        <v>225</v>
      </c>
      <c r="H73" s="28" t="s">
        <v>226</v>
      </c>
      <c r="I73" s="28" t="s">
        <v>371</v>
      </c>
      <c r="J73" s="28" t="str">
        <f t="shared" si="1"/>
        <v>宮崎県宮崎市清武町船引</v>
      </c>
      <c r="K73" s="28">
        <v>0</v>
      </c>
      <c r="L73" s="28">
        <v>0</v>
      </c>
      <c r="M73" s="28">
        <v>0</v>
      </c>
      <c r="N73" s="28">
        <v>0</v>
      </c>
      <c r="O73" s="28">
        <v>0</v>
      </c>
      <c r="P73" s="28">
        <v>0</v>
      </c>
    </row>
    <row r="74" spans="1:16" x14ac:dyDescent="0.2">
      <c r="A74" s="28">
        <v>45201</v>
      </c>
      <c r="B74" s="28">
        <v>880</v>
      </c>
      <c r="C74" s="28">
        <v>8800032</v>
      </c>
      <c r="D74" s="28" t="s">
        <v>222</v>
      </c>
      <c r="E74" s="28" t="s">
        <v>223</v>
      </c>
      <c r="F74" s="28" t="s">
        <v>372</v>
      </c>
      <c r="G74" s="28" t="s">
        <v>225</v>
      </c>
      <c r="H74" s="28" t="s">
        <v>226</v>
      </c>
      <c r="I74" s="28" t="s">
        <v>373</v>
      </c>
      <c r="J74" s="28" t="str">
        <f t="shared" si="1"/>
        <v>宮崎県宮崎市霧島</v>
      </c>
      <c r="K74" s="28">
        <v>0</v>
      </c>
      <c r="L74" s="28">
        <v>0</v>
      </c>
      <c r="M74" s="28">
        <v>1</v>
      </c>
      <c r="N74" s="28">
        <v>0</v>
      </c>
      <c r="O74" s="28">
        <v>0</v>
      </c>
      <c r="P74" s="28">
        <v>0</v>
      </c>
    </row>
    <row r="75" spans="1:16" x14ac:dyDescent="0.2">
      <c r="A75" s="28">
        <v>45201</v>
      </c>
      <c r="B75" s="28">
        <v>880</v>
      </c>
      <c r="C75" s="28">
        <v>8800924</v>
      </c>
      <c r="D75" s="28" t="s">
        <v>222</v>
      </c>
      <c r="E75" s="28" t="s">
        <v>223</v>
      </c>
      <c r="F75" s="28" t="s">
        <v>374</v>
      </c>
      <c r="G75" s="28" t="s">
        <v>225</v>
      </c>
      <c r="H75" s="28" t="s">
        <v>226</v>
      </c>
      <c r="I75" s="28" t="s">
        <v>375</v>
      </c>
      <c r="J75" s="28" t="str">
        <f t="shared" si="1"/>
        <v>宮崎県宮崎市郡司分</v>
      </c>
      <c r="K75" s="28">
        <v>0</v>
      </c>
      <c r="L75" s="28">
        <v>0</v>
      </c>
      <c r="M75" s="28">
        <v>0</v>
      </c>
      <c r="N75" s="28">
        <v>0</v>
      </c>
      <c r="O75" s="28">
        <v>0</v>
      </c>
      <c r="P75" s="28">
        <v>0</v>
      </c>
    </row>
    <row r="76" spans="1:16" x14ac:dyDescent="0.2">
      <c r="A76" s="28">
        <v>45201</v>
      </c>
      <c r="B76" s="28">
        <v>88921</v>
      </c>
      <c r="C76" s="28">
        <v>8892151</v>
      </c>
      <c r="D76" s="28" t="s">
        <v>222</v>
      </c>
      <c r="E76" s="28" t="s">
        <v>223</v>
      </c>
      <c r="F76" s="28" t="s">
        <v>376</v>
      </c>
      <c r="G76" s="28" t="s">
        <v>225</v>
      </c>
      <c r="H76" s="28" t="s">
        <v>226</v>
      </c>
      <c r="I76" s="28" t="s">
        <v>377</v>
      </c>
      <c r="J76" s="28" t="str">
        <f t="shared" si="1"/>
        <v>宮崎県宮崎市熊野</v>
      </c>
      <c r="K76" s="28">
        <v>0</v>
      </c>
      <c r="L76" s="28">
        <v>0</v>
      </c>
      <c r="M76" s="28">
        <v>0</v>
      </c>
      <c r="N76" s="28">
        <v>0</v>
      </c>
      <c r="O76" s="28">
        <v>0</v>
      </c>
      <c r="P76" s="28">
        <v>0</v>
      </c>
    </row>
    <row r="77" spans="1:16" x14ac:dyDescent="0.2">
      <c r="A77" s="28">
        <v>45201</v>
      </c>
      <c r="B77" s="28">
        <v>880</v>
      </c>
      <c r="C77" s="28">
        <v>8800927</v>
      </c>
      <c r="D77" s="28" t="s">
        <v>222</v>
      </c>
      <c r="E77" s="28" t="s">
        <v>223</v>
      </c>
      <c r="F77" s="28" t="s">
        <v>378</v>
      </c>
      <c r="G77" s="28" t="s">
        <v>225</v>
      </c>
      <c r="H77" s="28" t="s">
        <v>226</v>
      </c>
      <c r="I77" s="28" t="s">
        <v>379</v>
      </c>
      <c r="J77" s="28" t="str">
        <f t="shared" si="1"/>
        <v>宮崎県宮崎市源藤町</v>
      </c>
      <c r="K77" s="28">
        <v>0</v>
      </c>
      <c r="L77" s="28">
        <v>0</v>
      </c>
      <c r="M77" s="28">
        <v>0</v>
      </c>
      <c r="N77" s="28">
        <v>0</v>
      </c>
      <c r="O77" s="28">
        <v>0</v>
      </c>
      <c r="P77" s="28">
        <v>0</v>
      </c>
    </row>
    <row r="78" spans="1:16" x14ac:dyDescent="0.2">
      <c r="A78" s="28">
        <v>45201</v>
      </c>
      <c r="B78" s="28">
        <v>880</v>
      </c>
      <c r="C78" s="28">
        <v>8800944</v>
      </c>
      <c r="D78" s="28" t="s">
        <v>222</v>
      </c>
      <c r="E78" s="28" t="s">
        <v>223</v>
      </c>
      <c r="F78" s="28" t="s">
        <v>380</v>
      </c>
      <c r="G78" s="28" t="s">
        <v>225</v>
      </c>
      <c r="H78" s="28" t="s">
        <v>226</v>
      </c>
      <c r="I78" s="28" t="s">
        <v>381</v>
      </c>
      <c r="J78" s="28" t="str">
        <f t="shared" si="1"/>
        <v>宮崎県宮崎市江南</v>
      </c>
      <c r="K78" s="28">
        <v>0</v>
      </c>
      <c r="L78" s="28">
        <v>0</v>
      </c>
      <c r="M78" s="28">
        <v>1</v>
      </c>
      <c r="N78" s="28">
        <v>0</v>
      </c>
      <c r="O78" s="28">
        <v>0</v>
      </c>
      <c r="P78" s="28">
        <v>0</v>
      </c>
    </row>
    <row r="79" spans="1:16" x14ac:dyDescent="0.2">
      <c r="A79" s="28">
        <v>45201</v>
      </c>
      <c r="B79" s="28">
        <v>88021</v>
      </c>
      <c r="C79" s="28">
        <v>8802112</v>
      </c>
      <c r="D79" s="28" t="s">
        <v>222</v>
      </c>
      <c r="E79" s="28" t="s">
        <v>223</v>
      </c>
      <c r="F79" s="28" t="s">
        <v>382</v>
      </c>
      <c r="G79" s="28" t="s">
        <v>225</v>
      </c>
      <c r="H79" s="28" t="s">
        <v>226</v>
      </c>
      <c r="I79" s="28" t="s">
        <v>383</v>
      </c>
      <c r="J79" s="28" t="str">
        <f t="shared" si="1"/>
        <v>宮崎県宮崎市小松</v>
      </c>
      <c r="K79" s="28">
        <v>0</v>
      </c>
      <c r="L79" s="28">
        <v>0</v>
      </c>
      <c r="M79" s="28">
        <v>0</v>
      </c>
      <c r="N79" s="28">
        <v>0</v>
      </c>
      <c r="O79" s="28">
        <v>0</v>
      </c>
      <c r="P79" s="28">
        <v>0</v>
      </c>
    </row>
    <row r="80" spans="1:16" x14ac:dyDescent="0.2">
      <c r="A80" s="28">
        <v>45201</v>
      </c>
      <c r="B80" s="28">
        <v>88021</v>
      </c>
      <c r="C80" s="28">
        <v>8802113</v>
      </c>
      <c r="D80" s="28" t="s">
        <v>222</v>
      </c>
      <c r="E80" s="28" t="s">
        <v>223</v>
      </c>
      <c r="F80" s="28" t="s">
        <v>384</v>
      </c>
      <c r="G80" s="28" t="s">
        <v>225</v>
      </c>
      <c r="H80" s="28" t="s">
        <v>226</v>
      </c>
      <c r="I80" s="28" t="s">
        <v>385</v>
      </c>
      <c r="J80" s="28" t="str">
        <f t="shared" si="1"/>
        <v>宮崎県宮崎市小松台北町</v>
      </c>
      <c r="K80" s="28">
        <v>0</v>
      </c>
      <c r="L80" s="28">
        <v>0</v>
      </c>
      <c r="M80" s="28">
        <v>0</v>
      </c>
      <c r="N80" s="28">
        <v>0</v>
      </c>
      <c r="O80" s="28">
        <v>0</v>
      </c>
      <c r="P80" s="28">
        <v>0</v>
      </c>
    </row>
    <row r="81" spans="1:16" x14ac:dyDescent="0.2">
      <c r="A81" s="28">
        <v>45201</v>
      </c>
      <c r="B81" s="28">
        <v>880</v>
      </c>
      <c r="C81" s="28">
        <v>8800954</v>
      </c>
      <c r="D81" s="28" t="s">
        <v>222</v>
      </c>
      <c r="E81" s="28" t="s">
        <v>223</v>
      </c>
      <c r="F81" s="28" t="s">
        <v>386</v>
      </c>
      <c r="G81" s="28" t="s">
        <v>225</v>
      </c>
      <c r="H81" s="28" t="s">
        <v>226</v>
      </c>
      <c r="I81" s="28" t="s">
        <v>387</v>
      </c>
      <c r="J81" s="28" t="str">
        <f t="shared" si="1"/>
        <v>宮崎県宮崎市小松台西</v>
      </c>
      <c r="K81" s="28">
        <v>0</v>
      </c>
      <c r="L81" s="28">
        <v>0</v>
      </c>
      <c r="M81" s="28">
        <v>1</v>
      </c>
      <c r="N81" s="28">
        <v>0</v>
      </c>
      <c r="O81" s="28">
        <v>0</v>
      </c>
      <c r="P81" s="28">
        <v>0</v>
      </c>
    </row>
    <row r="82" spans="1:16" x14ac:dyDescent="0.2">
      <c r="A82" s="28">
        <v>45201</v>
      </c>
      <c r="B82" s="28">
        <v>880</v>
      </c>
      <c r="C82" s="28">
        <v>8800953</v>
      </c>
      <c r="D82" s="28" t="s">
        <v>222</v>
      </c>
      <c r="E82" s="28" t="s">
        <v>223</v>
      </c>
      <c r="F82" s="28" t="s">
        <v>388</v>
      </c>
      <c r="G82" s="28" t="s">
        <v>225</v>
      </c>
      <c r="H82" s="28" t="s">
        <v>226</v>
      </c>
      <c r="I82" s="28" t="s">
        <v>389</v>
      </c>
      <c r="J82" s="28" t="str">
        <f t="shared" si="1"/>
        <v>宮崎県宮崎市小松台東</v>
      </c>
      <c r="K82" s="28">
        <v>0</v>
      </c>
      <c r="L82" s="28">
        <v>0</v>
      </c>
      <c r="M82" s="28">
        <v>1</v>
      </c>
      <c r="N82" s="28">
        <v>0</v>
      </c>
      <c r="O82" s="28">
        <v>0</v>
      </c>
      <c r="P82" s="28">
        <v>0</v>
      </c>
    </row>
    <row r="83" spans="1:16" x14ac:dyDescent="0.2">
      <c r="A83" s="28">
        <v>45201</v>
      </c>
      <c r="B83" s="28">
        <v>88021</v>
      </c>
      <c r="C83" s="28">
        <v>8800956</v>
      </c>
      <c r="D83" s="28" t="s">
        <v>222</v>
      </c>
      <c r="E83" s="28" t="s">
        <v>223</v>
      </c>
      <c r="F83" s="28" t="s">
        <v>390</v>
      </c>
      <c r="G83" s="28" t="s">
        <v>225</v>
      </c>
      <c r="H83" s="28" t="s">
        <v>226</v>
      </c>
      <c r="I83" s="28" t="s">
        <v>391</v>
      </c>
      <c r="J83" s="28" t="str">
        <f t="shared" si="1"/>
        <v>宮崎県宮崎市小松台南町</v>
      </c>
      <c r="K83" s="28">
        <v>0</v>
      </c>
      <c r="L83" s="28">
        <v>0</v>
      </c>
      <c r="M83" s="28">
        <v>0</v>
      </c>
      <c r="N83" s="28">
        <v>0</v>
      </c>
      <c r="O83" s="28">
        <v>0</v>
      </c>
      <c r="P83" s="28">
        <v>0</v>
      </c>
    </row>
    <row r="84" spans="1:16" x14ac:dyDescent="0.2">
      <c r="A84" s="28">
        <v>45201</v>
      </c>
      <c r="B84" s="28">
        <v>880</v>
      </c>
      <c r="C84" s="28">
        <v>8800822</v>
      </c>
      <c r="D84" s="28" t="s">
        <v>222</v>
      </c>
      <c r="E84" s="28" t="s">
        <v>223</v>
      </c>
      <c r="F84" s="28" t="s">
        <v>392</v>
      </c>
      <c r="G84" s="28" t="s">
        <v>225</v>
      </c>
      <c r="H84" s="28" t="s">
        <v>226</v>
      </c>
      <c r="I84" s="28" t="s">
        <v>393</v>
      </c>
      <c r="J84" s="28" t="str">
        <f t="shared" si="1"/>
        <v>宮崎県宮崎市権現町</v>
      </c>
      <c r="K84" s="28">
        <v>0</v>
      </c>
      <c r="L84" s="28">
        <v>0</v>
      </c>
      <c r="M84" s="28">
        <v>0</v>
      </c>
      <c r="N84" s="28">
        <v>0</v>
      </c>
      <c r="O84" s="28">
        <v>0</v>
      </c>
      <c r="P84" s="28">
        <v>0</v>
      </c>
    </row>
    <row r="85" spans="1:16" x14ac:dyDescent="0.2">
      <c r="A85" s="28">
        <v>45201</v>
      </c>
      <c r="B85" s="28">
        <v>880</v>
      </c>
      <c r="C85" s="28">
        <v>8800955</v>
      </c>
      <c r="D85" s="28" t="s">
        <v>222</v>
      </c>
      <c r="E85" s="28" t="s">
        <v>223</v>
      </c>
      <c r="F85" s="28" t="s">
        <v>394</v>
      </c>
      <c r="G85" s="28" t="s">
        <v>225</v>
      </c>
      <c r="H85" s="28" t="s">
        <v>226</v>
      </c>
      <c r="I85" s="28" t="s">
        <v>395</v>
      </c>
      <c r="J85" s="28" t="str">
        <f t="shared" si="1"/>
        <v>宮崎県宮崎市桜ケ丘町</v>
      </c>
      <c r="K85" s="28">
        <v>0</v>
      </c>
      <c r="L85" s="28">
        <v>0</v>
      </c>
      <c r="M85" s="28">
        <v>0</v>
      </c>
      <c r="N85" s="28">
        <v>0</v>
      </c>
      <c r="O85" s="28">
        <v>0</v>
      </c>
      <c r="P85" s="28">
        <v>0</v>
      </c>
    </row>
    <row r="86" spans="1:16" x14ac:dyDescent="0.2">
      <c r="A86" s="28">
        <v>45201</v>
      </c>
      <c r="B86" s="28">
        <v>880</v>
      </c>
      <c r="C86" s="28">
        <v>8800057</v>
      </c>
      <c r="D86" s="28" t="s">
        <v>222</v>
      </c>
      <c r="E86" s="28" t="s">
        <v>223</v>
      </c>
      <c r="F86" s="28" t="s">
        <v>396</v>
      </c>
      <c r="G86" s="28" t="s">
        <v>225</v>
      </c>
      <c r="H86" s="28" t="s">
        <v>226</v>
      </c>
      <c r="I86" s="28" t="s">
        <v>397</v>
      </c>
      <c r="J86" s="28" t="str">
        <f t="shared" si="1"/>
        <v>宮崎県宮崎市桜町</v>
      </c>
      <c r="K86" s="28">
        <v>0</v>
      </c>
      <c r="L86" s="28">
        <v>0</v>
      </c>
      <c r="M86" s="28">
        <v>0</v>
      </c>
      <c r="N86" s="28">
        <v>0</v>
      </c>
      <c r="O86" s="28">
        <v>0</v>
      </c>
      <c r="P86" s="28">
        <v>0</v>
      </c>
    </row>
    <row r="87" spans="1:16" x14ac:dyDescent="0.2">
      <c r="A87" s="28">
        <v>45201</v>
      </c>
      <c r="B87" s="28">
        <v>880</v>
      </c>
      <c r="C87" s="28">
        <v>8800213</v>
      </c>
      <c r="D87" s="28" t="s">
        <v>222</v>
      </c>
      <c r="E87" s="28" t="s">
        <v>223</v>
      </c>
      <c r="F87" s="28" t="s">
        <v>398</v>
      </c>
      <c r="G87" s="28" t="s">
        <v>225</v>
      </c>
      <c r="H87" s="28" t="s">
        <v>226</v>
      </c>
      <c r="I87" s="28" t="s">
        <v>399</v>
      </c>
      <c r="J87" s="28" t="str">
        <f t="shared" si="1"/>
        <v>宮崎県宮崎市佐土原町石崎</v>
      </c>
      <c r="K87" s="28">
        <v>0</v>
      </c>
      <c r="L87" s="28">
        <v>0</v>
      </c>
      <c r="M87" s="28">
        <v>1</v>
      </c>
      <c r="N87" s="28">
        <v>0</v>
      </c>
      <c r="O87" s="28">
        <v>0</v>
      </c>
      <c r="P87" s="28">
        <v>0</v>
      </c>
    </row>
    <row r="88" spans="1:16" x14ac:dyDescent="0.2">
      <c r="A88" s="28">
        <v>45201</v>
      </c>
      <c r="B88" s="28">
        <v>88003</v>
      </c>
      <c r="C88" s="28">
        <v>8800301</v>
      </c>
      <c r="D88" s="28" t="s">
        <v>222</v>
      </c>
      <c r="E88" s="28" t="s">
        <v>223</v>
      </c>
      <c r="F88" s="28" t="s">
        <v>400</v>
      </c>
      <c r="G88" s="28" t="s">
        <v>225</v>
      </c>
      <c r="H88" s="28" t="s">
        <v>226</v>
      </c>
      <c r="I88" s="28" t="s">
        <v>401</v>
      </c>
      <c r="J88" s="28" t="str">
        <f t="shared" si="1"/>
        <v>宮崎県宮崎市佐土原町上田島</v>
      </c>
      <c r="K88" s="28">
        <v>0</v>
      </c>
      <c r="L88" s="28">
        <v>0</v>
      </c>
      <c r="M88" s="28">
        <v>0</v>
      </c>
      <c r="N88" s="28">
        <v>0</v>
      </c>
      <c r="O88" s="28">
        <v>0</v>
      </c>
      <c r="P88" s="28">
        <v>0</v>
      </c>
    </row>
    <row r="89" spans="1:16" x14ac:dyDescent="0.2">
      <c r="A89" s="28">
        <v>45201</v>
      </c>
      <c r="B89" s="28">
        <v>88002</v>
      </c>
      <c r="C89" s="28">
        <v>8800211</v>
      </c>
      <c r="D89" s="28" t="s">
        <v>222</v>
      </c>
      <c r="E89" s="28" t="s">
        <v>223</v>
      </c>
      <c r="F89" s="28" t="s">
        <v>402</v>
      </c>
      <c r="G89" s="28" t="s">
        <v>225</v>
      </c>
      <c r="H89" s="28" t="s">
        <v>226</v>
      </c>
      <c r="I89" s="28" t="s">
        <v>403</v>
      </c>
      <c r="J89" s="28" t="str">
        <f t="shared" si="1"/>
        <v>宮崎県宮崎市佐土原町下田島</v>
      </c>
      <c r="K89" s="28">
        <v>0</v>
      </c>
      <c r="L89" s="28">
        <v>0</v>
      </c>
      <c r="M89" s="28">
        <v>0</v>
      </c>
      <c r="N89" s="28">
        <v>0</v>
      </c>
      <c r="O89" s="28">
        <v>0</v>
      </c>
      <c r="P89" s="28">
        <v>0</v>
      </c>
    </row>
    <row r="90" spans="1:16" x14ac:dyDescent="0.2">
      <c r="A90" s="28">
        <v>45201</v>
      </c>
      <c r="B90" s="28">
        <v>88002</v>
      </c>
      <c r="C90" s="28">
        <v>8800204</v>
      </c>
      <c r="D90" s="28" t="s">
        <v>222</v>
      </c>
      <c r="E90" s="28" t="s">
        <v>223</v>
      </c>
      <c r="F90" s="28" t="s">
        <v>404</v>
      </c>
      <c r="G90" s="28" t="s">
        <v>225</v>
      </c>
      <c r="H90" s="28" t="s">
        <v>226</v>
      </c>
      <c r="I90" s="28" t="s">
        <v>405</v>
      </c>
      <c r="J90" s="28" t="str">
        <f t="shared" si="1"/>
        <v>宮崎県宮崎市佐土原町下富田</v>
      </c>
      <c r="K90" s="28">
        <v>0</v>
      </c>
      <c r="L90" s="28">
        <v>0</v>
      </c>
      <c r="M90" s="28">
        <v>0</v>
      </c>
      <c r="N90" s="28">
        <v>0</v>
      </c>
      <c r="O90" s="28">
        <v>0</v>
      </c>
      <c r="P90" s="28">
        <v>0</v>
      </c>
    </row>
    <row r="91" spans="1:16" x14ac:dyDescent="0.2">
      <c r="A91" s="28">
        <v>45201</v>
      </c>
      <c r="B91" s="28">
        <v>88002</v>
      </c>
      <c r="C91" s="28">
        <v>8800212</v>
      </c>
      <c r="D91" s="28" t="s">
        <v>222</v>
      </c>
      <c r="E91" s="28" t="s">
        <v>223</v>
      </c>
      <c r="F91" s="28" t="s">
        <v>406</v>
      </c>
      <c r="G91" s="28" t="s">
        <v>225</v>
      </c>
      <c r="H91" s="28" t="s">
        <v>226</v>
      </c>
      <c r="I91" s="28" t="s">
        <v>407</v>
      </c>
      <c r="J91" s="28" t="str">
        <f t="shared" si="1"/>
        <v>宮崎県宮崎市佐土原町下那珂</v>
      </c>
      <c r="K91" s="28">
        <v>0</v>
      </c>
      <c r="L91" s="28">
        <v>0</v>
      </c>
      <c r="M91" s="28">
        <v>0</v>
      </c>
      <c r="N91" s="28">
        <v>0</v>
      </c>
      <c r="O91" s="28">
        <v>0</v>
      </c>
      <c r="P91" s="28">
        <v>0</v>
      </c>
    </row>
    <row r="92" spans="1:16" x14ac:dyDescent="0.2">
      <c r="A92" s="28">
        <v>45201</v>
      </c>
      <c r="B92" s="28">
        <v>88003</v>
      </c>
      <c r="C92" s="28">
        <v>8800302</v>
      </c>
      <c r="D92" s="28" t="s">
        <v>222</v>
      </c>
      <c r="E92" s="28" t="s">
        <v>223</v>
      </c>
      <c r="F92" s="28" t="s">
        <v>408</v>
      </c>
      <c r="G92" s="28" t="s">
        <v>225</v>
      </c>
      <c r="H92" s="28" t="s">
        <v>226</v>
      </c>
      <c r="I92" s="28" t="s">
        <v>409</v>
      </c>
      <c r="J92" s="28" t="str">
        <f t="shared" si="1"/>
        <v>宮崎県宮崎市佐土原町西上那珂</v>
      </c>
      <c r="K92" s="28">
        <v>0</v>
      </c>
      <c r="L92" s="28">
        <v>0</v>
      </c>
      <c r="M92" s="28">
        <v>0</v>
      </c>
      <c r="N92" s="28">
        <v>0</v>
      </c>
      <c r="O92" s="28">
        <v>0</v>
      </c>
      <c r="P92" s="28">
        <v>0</v>
      </c>
    </row>
    <row r="93" spans="1:16" x14ac:dyDescent="0.2">
      <c r="A93" s="28">
        <v>45201</v>
      </c>
      <c r="B93" s="28">
        <v>88003</v>
      </c>
      <c r="C93" s="28">
        <v>8800303</v>
      </c>
      <c r="D93" s="28" t="s">
        <v>222</v>
      </c>
      <c r="E93" s="28" t="s">
        <v>223</v>
      </c>
      <c r="F93" s="28" t="s">
        <v>410</v>
      </c>
      <c r="G93" s="28" t="s">
        <v>225</v>
      </c>
      <c r="H93" s="28" t="s">
        <v>226</v>
      </c>
      <c r="I93" s="28" t="s">
        <v>411</v>
      </c>
      <c r="J93" s="28" t="str">
        <f t="shared" si="1"/>
        <v>宮崎県宮崎市佐土原町東上那珂</v>
      </c>
      <c r="K93" s="28">
        <v>0</v>
      </c>
      <c r="L93" s="28">
        <v>0</v>
      </c>
      <c r="M93" s="28">
        <v>0</v>
      </c>
      <c r="N93" s="28">
        <v>0</v>
      </c>
      <c r="O93" s="28">
        <v>0</v>
      </c>
      <c r="P93" s="28">
        <v>0</v>
      </c>
    </row>
    <row r="94" spans="1:16" x14ac:dyDescent="0.2">
      <c r="A94" s="28">
        <v>45201</v>
      </c>
      <c r="B94" s="28">
        <v>88002</v>
      </c>
      <c r="C94" s="28">
        <v>8800214</v>
      </c>
      <c r="D94" s="28" t="s">
        <v>222</v>
      </c>
      <c r="E94" s="28" t="s">
        <v>223</v>
      </c>
      <c r="F94" s="28" t="s">
        <v>412</v>
      </c>
      <c r="G94" s="28" t="s">
        <v>225</v>
      </c>
      <c r="H94" s="28" t="s">
        <v>226</v>
      </c>
      <c r="I94" s="28" t="s">
        <v>413</v>
      </c>
      <c r="J94" s="28" t="str">
        <f t="shared" si="1"/>
        <v>宮崎県宮崎市佐土原町松小路</v>
      </c>
      <c r="K94" s="28">
        <v>0</v>
      </c>
      <c r="L94" s="28">
        <v>0</v>
      </c>
      <c r="M94" s="28">
        <v>0</v>
      </c>
      <c r="N94" s="28">
        <v>0</v>
      </c>
      <c r="O94" s="28">
        <v>0</v>
      </c>
      <c r="P94" s="28">
        <v>0</v>
      </c>
    </row>
    <row r="95" spans="1:16" x14ac:dyDescent="0.2">
      <c r="A95" s="28">
        <v>45201</v>
      </c>
      <c r="B95" s="28">
        <v>88001</v>
      </c>
      <c r="C95" s="28">
        <v>8800122</v>
      </c>
      <c r="D95" s="28" t="s">
        <v>222</v>
      </c>
      <c r="E95" s="28" t="s">
        <v>223</v>
      </c>
      <c r="F95" s="28" t="s">
        <v>414</v>
      </c>
      <c r="G95" s="28" t="s">
        <v>225</v>
      </c>
      <c r="H95" s="28" t="s">
        <v>226</v>
      </c>
      <c r="I95" s="28" t="s">
        <v>415</v>
      </c>
      <c r="J95" s="28" t="str">
        <f t="shared" si="1"/>
        <v>宮崎県宮崎市塩路</v>
      </c>
      <c r="K95" s="28">
        <v>0</v>
      </c>
      <c r="L95" s="28">
        <v>0</v>
      </c>
      <c r="M95" s="28">
        <v>0</v>
      </c>
      <c r="N95" s="28">
        <v>0</v>
      </c>
      <c r="O95" s="28">
        <v>0</v>
      </c>
      <c r="P95" s="28">
        <v>0</v>
      </c>
    </row>
    <row r="96" spans="1:16" x14ac:dyDescent="0.2">
      <c r="A96" s="28">
        <v>45201</v>
      </c>
      <c r="B96" s="28">
        <v>880</v>
      </c>
      <c r="C96" s="28">
        <v>8800862</v>
      </c>
      <c r="D96" s="28" t="s">
        <v>222</v>
      </c>
      <c r="E96" s="28" t="s">
        <v>223</v>
      </c>
      <c r="F96" s="28" t="s">
        <v>416</v>
      </c>
      <c r="G96" s="28" t="s">
        <v>225</v>
      </c>
      <c r="H96" s="28" t="s">
        <v>226</v>
      </c>
      <c r="I96" s="28" t="s">
        <v>417</v>
      </c>
      <c r="J96" s="28" t="str">
        <f t="shared" si="1"/>
        <v>宮崎県宮崎市潮見町</v>
      </c>
      <c r="K96" s="28">
        <v>0</v>
      </c>
      <c r="L96" s="28">
        <v>0</v>
      </c>
      <c r="M96" s="28">
        <v>0</v>
      </c>
      <c r="N96" s="28">
        <v>0</v>
      </c>
      <c r="O96" s="28">
        <v>0</v>
      </c>
      <c r="P96" s="28">
        <v>0</v>
      </c>
    </row>
    <row r="97" spans="1:16" x14ac:dyDescent="0.2">
      <c r="A97" s="28">
        <v>45201</v>
      </c>
      <c r="B97" s="28">
        <v>88001</v>
      </c>
      <c r="C97" s="28">
        <v>8800121</v>
      </c>
      <c r="D97" s="28" t="s">
        <v>222</v>
      </c>
      <c r="E97" s="28" t="s">
        <v>223</v>
      </c>
      <c r="F97" s="28" t="s">
        <v>418</v>
      </c>
      <c r="G97" s="28" t="s">
        <v>225</v>
      </c>
      <c r="H97" s="28" t="s">
        <v>226</v>
      </c>
      <c r="I97" s="28" t="s">
        <v>419</v>
      </c>
      <c r="J97" s="28" t="str">
        <f t="shared" si="1"/>
        <v>宮崎県宮崎市島之内</v>
      </c>
      <c r="K97" s="28">
        <v>0</v>
      </c>
      <c r="L97" s="28">
        <v>0</v>
      </c>
      <c r="M97" s="28">
        <v>0</v>
      </c>
      <c r="N97" s="28">
        <v>0</v>
      </c>
      <c r="O97" s="28">
        <v>0</v>
      </c>
      <c r="P97" s="28">
        <v>0</v>
      </c>
    </row>
    <row r="98" spans="1:16" x14ac:dyDescent="0.2">
      <c r="A98" s="28">
        <v>45201</v>
      </c>
      <c r="B98" s="28">
        <v>880</v>
      </c>
      <c r="C98" s="28">
        <v>8800021</v>
      </c>
      <c r="D98" s="28" t="s">
        <v>222</v>
      </c>
      <c r="E98" s="28" t="s">
        <v>223</v>
      </c>
      <c r="F98" s="28" t="s">
        <v>420</v>
      </c>
      <c r="G98" s="28" t="s">
        <v>225</v>
      </c>
      <c r="H98" s="28" t="s">
        <v>226</v>
      </c>
      <c r="I98" s="28" t="s">
        <v>421</v>
      </c>
      <c r="J98" s="28" t="str">
        <f t="shared" si="1"/>
        <v>宮崎県宮崎市清水</v>
      </c>
      <c r="K98" s="28">
        <v>0</v>
      </c>
      <c r="L98" s="28">
        <v>0</v>
      </c>
      <c r="M98" s="28">
        <v>1</v>
      </c>
      <c r="N98" s="28">
        <v>0</v>
      </c>
      <c r="O98" s="28">
        <v>0</v>
      </c>
      <c r="P98" s="28">
        <v>0</v>
      </c>
    </row>
    <row r="99" spans="1:16" x14ac:dyDescent="0.2">
      <c r="A99" s="28">
        <v>45201</v>
      </c>
      <c r="B99" s="28">
        <v>880</v>
      </c>
      <c r="C99" s="28">
        <v>8800035</v>
      </c>
      <c r="D99" s="28" t="s">
        <v>222</v>
      </c>
      <c r="E99" s="28" t="s">
        <v>223</v>
      </c>
      <c r="F99" s="28" t="s">
        <v>422</v>
      </c>
      <c r="G99" s="28" t="s">
        <v>225</v>
      </c>
      <c r="H99" s="28" t="s">
        <v>226</v>
      </c>
      <c r="I99" s="28" t="s">
        <v>423</v>
      </c>
      <c r="J99" s="28" t="str">
        <f t="shared" si="1"/>
        <v>宮崎県宮崎市下北方町</v>
      </c>
      <c r="K99" s="28">
        <v>0</v>
      </c>
      <c r="L99" s="28">
        <v>0</v>
      </c>
      <c r="M99" s="28">
        <v>0</v>
      </c>
      <c r="N99" s="28">
        <v>0</v>
      </c>
      <c r="O99" s="28">
        <v>0</v>
      </c>
      <c r="P99" s="28">
        <v>0</v>
      </c>
    </row>
    <row r="100" spans="1:16" x14ac:dyDescent="0.2">
      <c r="A100" s="28">
        <v>45201</v>
      </c>
      <c r="B100" s="28">
        <v>880</v>
      </c>
      <c r="C100" s="28">
        <v>8800843</v>
      </c>
      <c r="D100" s="28" t="s">
        <v>222</v>
      </c>
      <c r="E100" s="28" t="s">
        <v>223</v>
      </c>
      <c r="F100" s="28" t="s">
        <v>424</v>
      </c>
      <c r="G100" s="28" t="s">
        <v>225</v>
      </c>
      <c r="H100" s="28" t="s">
        <v>226</v>
      </c>
      <c r="I100" s="28" t="s">
        <v>425</v>
      </c>
      <c r="J100" s="28" t="str">
        <f t="shared" si="1"/>
        <v>宮崎県宮崎市下原町</v>
      </c>
      <c r="K100" s="28">
        <v>0</v>
      </c>
      <c r="L100" s="28">
        <v>0</v>
      </c>
      <c r="M100" s="28">
        <v>0</v>
      </c>
      <c r="N100" s="28">
        <v>0</v>
      </c>
      <c r="O100" s="28">
        <v>0</v>
      </c>
      <c r="P100" s="28">
        <v>0</v>
      </c>
    </row>
    <row r="101" spans="1:16" x14ac:dyDescent="0.2">
      <c r="A101" s="28">
        <v>45201</v>
      </c>
      <c r="B101" s="28">
        <v>880</v>
      </c>
      <c r="C101" s="28">
        <v>8800833</v>
      </c>
      <c r="D101" s="28" t="s">
        <v>222</v>
      </c>
      <c r="E101" s="28" t="s">
        <v>223</v>
      </c>
      <c r="F101" s="28" t="s">
        <v>426</v>
      </c>
      <c r="G101" s="28" t="s">
        <v>225</v>
      </c>
      <c r="H101" s="28" t="s">
        <v>226</v>
      </c>
      <c r="I101" s="28" t="s">
        <v>427</v>
      </c>
      <c r="J101" s="28" t="str">
        <f t="shared" si="1"/>
        <v>宮崎県宮崎市昭栄町</v>
      </c>
      <c r="K101" s="28">
        <v>0</v>
      </c>
      <c r="L101" s="28">
        <v>0</v>
      </c>
      <c r="M101" s="28">
        <v>0</v>
      </c>
      <c r="N101" s="28">
        <v>0</v>
      </c>
      <c r="O101" s="28">
        <v>0</v>
      </c>
      <c r="P101" s="28">
        <v>0</v>
      </c>
    </row>
    <row r="102" spans="1:16" x14ac:dyDescent="0.2">
      <c r="A102" s="28">
        <v>45201</v>
      </c>
      <c r="B102" s="28">
        <v>880</v>
      </c>
      <c r="C102" s="28">
        <v>8800917</v>
      </c>
      <c r="D102" s="28" t="s">
        <v>222</v>
      </c>
      <c r="E102" s="28" t="s">
        <v>223</v>
      </c>
      <c r="F102" s="28" t="s">
        <v>428</v>
      </c>
      <c r="G102" s="28" t="s">
        <v>225</v>
      </c>
      <c r="H102" s="28" t="s">
        <v>226</v>
      </c>
      <c r="I102" s="28" t="s">
        <v>429</v>
      </c>
      <c r="J102" s="28" t="str">
        <f t="shared" si="1"/>
        <v>宮崎県宮崎市城ケ崎</v>
      </c>
      <c r="K102" s="28">
        <v>0</v>
      </c>
      <c r="L102" s="28">
        <v>0</v>
      </c>
      <c r="M102" s="28">
        <v>1</v>
      </c>
      <c r="N102" s="28">
        <v>0</v>
      </c>
      <c r="O102" s="28">
        <v>0</v>
      </c>
      <c r="P102" s="28">
        <v>0</v>
      </c>
    </row>
    <row r="103" spans="1:16" x14ac:dyDescent="0.2">
      <c r="A103" s="28">
        <v>45201</v>
      </c>
      <c r="B103" s="28">
        <v>880</v>
      </c>
      <c r="C103" s="28">
        <v>8800876</v>
      </c>
      <c r="D103" s="28" t="s">
        <v>222</v>
      </c>
      <c r="E103" s="28" t="s">
        <v>223</v>
      </c>
      <c r="F103" s="28" t="s">
        <v>430</v>
      </c>
      <c r="G103" s="28" t="s">
        <v>225</v>
      </c>
      <c r="H103" s="28" t="s">
        <v>226</v>
      </c>
      <c r="I103" s="28" t="s">
        <v>431</v>
      </c>
      <c r="J103" s="28" t="str">
        <f t="shared" si="1"/>
        <v>宮崎県宮崎市浄土江町</v>
      </c>
      <c r="K103" s="28">
        <v>0</v>
      </c>
      <c r="L103" s="28">
        <v>0</v>
      </c>
      <c r="M103" s="28">
        <v>0</v>
      </c>
      <c r="N103" s="28">
        <v>0</v>
      </c>
      <c r="O103" s="28">
        <v>0</v>
      </c>
      <c r="P103" s="28">
        <v>0</v>
      </c>
    </row>
    <row r="104" spans="1:16" x14ac:dyDescent="0.2">
      <c r="A104" s="28">
        <v>45201</v>
      </c>
      <c r="B104" s="28">
        <v>880</v>
      </c>
      <c r="C104" s="28">
        <v>8800874</v>
      </c>
      <c r="D104" s="28" t="s">
        <v>222</v>
      </c>
      <c r="E104" s="28" t="s">
        <v>223</v>
      </c>
      <c r="F104" s="28" t="s">
        <v>432</v>
      </c>
      <c r="G104" s="28" t="s">
        <v>225</v>
      </c>
      <c r="H104" s="28" t="s">
        <v>226</v>
      </c>
      <c r="I104" s="28" t="s">
        <v>433</v>
      </c>
      <c r="J104" s="28" t="str">
        <f t="shared" si="1"/>
        <v>宮崎県宮崎市昭和町</v>
      </c>
      <c r="K104" s="28">
        <v>0</v>
      </c>
      <c r="L104" s="28">
        <v>0</v>
      </c>
      <c r="M104" s="28">
        <v>0</v>
      </c>
      <c r="N104" s="28">
        <v>0</v>
      </c>
      <c r="O104" s="28">
        <v>0</v>
      </c>
      <c r="P104" s="28">
        <v>0</v>
      </c>
    </row>
    <row r="105" spans="1:16" x14ac:dyDescent="0.2">
      <c r="A105" s="28">
        <v>45201</v>
      </c>
      <c r="B105" s="28">
        <v>880</v>
      </c>
      <c r="C105" s="28">
        <v>8800831</v>
      </c>
      <c r="D105" s="28" t="s">
        <v>222</v>
      </c>
      <c r="E105" s="28" t="s">
        <v>223</v>
      </c>
      <c r="F105" s="28" t="s">
        <v>434</v>
      </c>
      <c r="G105" s="28" t="s">
        <v>225</v>
      </c>
      <c r="H105" s="28" t="s">
        <v>226</v>
      </c>
      <c r="I105" s="28" t="s">
        <v>435</v>
      </c>
      <c r="J105" s="28" t="str">
        <f t="shared" si="1"/>
        <v>宮崎県宮崎市新栄町</v>
      </c>
      <c r="K105" s="28">
        <v>0</v>
      </c>
      <c r="L105" s="28">
        <v>0</v>
      </c>
      <c r="M105" s="28">
        <v>0</v>
      </c>
      <c r="N105" s="28">
        <v>0</v>
      </c>
      <c r="O105" s="28">
        <v>0</v>
      </c>
      <c r="P105" s="28">
        <v>0</v>
      </c>
    </row>
    <row r="106" spans="1:16" x14ac:dyDescent="0.2">
      <c r="A106" s="28">
        <v>45201</v>
      </c>
      <c r="B106" s="28">
        <v>880</v>
      </c>
      <c r="C106" s="28">
        <v>8800053</v>
      </c>
      <c r="D106" s="28" t="s">
        <v>222</v>
      </c>
      <c r="E106" s="28" t="s">
        <v>223</v>
      </c>
      <c r="F106" s="28" t="s">
        <v>436</v>
      </c>
      <c r="G106" s="28" t="s">
        <v>225</v>
      </c>
      <c r="H106" s="28" t="s">
        <v>226</v>
      </c>
      <c r="I106" s="28" t="s">
        <v>437</v>
      </c>
      <c r="J106" s="28" t="str">
        <f t="shared" si="1"/>
        <v>宮崎県宮崎市神宮</v>
      </c>
      <c r="K106" s="28">
        <v>0</v>
      </c>
      <c r="L106" s="28">
        <v>0</v>
      </c>
      <c r="M106" s="28">
        <v>1</v>
      </c>
      <c r="N106" s="28">
        <v>0</v>
      </c>
      <c r="O106" s="28">
        <v>0</v>
      </c>
      <c r="P106" s="28">
        <v>0</v>
      </c>
    </row>
    <row r="107" spans="1:16" x14ac:dyDescent="0.2">
      <c r="A107" s="28">
        <v>45201</v>
      </c>
      <c r="B107" s="28">
        <v>880</v>
      </c>
      <c r="C107" s="28">
        <v>8800033</v>
      </c>
      <c r="D107" s="28" t="s">
        <v>222</v>
      </c>
      <c r="E107" s="28" t="s">
        <v>223</v>
      </c>
      <c r="F107" s="28" t="s">
        <v>438</v>
      </c>
      <c r="G107" s="28" t="s">
        <v>225</v>
      </c>
      <c r="H107" s="28" t="s">
        <v>226</v>
      </c>
      <c r="I107" s="28" t="s">
        <v>439</v>
      </c>
      <c r="J107" s="28" t="str">
        <f t="shared" si="1"/>
        <v>宮崎県宮崎市神宮西</v>
      </c>
      <c r="K107" s="28">
        <v>0</v>
      </c>
      <c r="L107" s="28">
        <v>0</v>
      </c>
      <c r="M107" s="28">
        <v>1</v>
      </c>
      <c r="N107" s="28">
        <v>0</v>
      </c>
      <c r="O107" s="28">
        <v>0</v>
      </c>
      <c r="P107" s="28">
        <v>0</v>
      </c>
    </row>
    <row r="108" spans="1:16" x14ac:dyDescent="0.2">
      <c r="A108" s="28">
        <v>45201</v>
      </c>
      <c r="B108" s="28">
        <v>880</v>
      </c>
      <c r="C108" s="28">
        <v>8800056</v>
      </c>
      <c r="D108" s="28" t="s">
        <v>222</v>
      </c>
      <c r="E108" s="28" t="s">
        <v>223</v>
      </c>
      <c r="F108" s="28" t="s">
        <v>440</v>
      </c>
      <c r="G108" s="28" t="s">
        <v>225</v>
      </c>
      <c r="H108" s="28" t="s">
        <v>226</v>
      </c>
      <c r="I108" s="28" t="s">
        <v>441</v>
      </c>
      <c r="J108" s="28" t="str">
        <f t="shared" si="1"/>
        <v>宮崎県宮崎市神宮東</v>
      </c>
      <c r="K108" s="28">
        <v>0</v>
      </c>
      <c r="L108" s="28">
        <v>0</v>
      </c>
      <c r="M108" s="28">
        <v>1</v>
      </c>
      <c r="N108" s="28">
        <v>0</v>
      </c>
      <c r="O108" s="28">
        <v>0</v>
      </c>
      <c r="P108" s="28">
        <v>0</v>
      </c>
    </row>
    <row r="109" spans="1:16" x14ac:dyDescent="0.2">
      <c r="A109" s="28">
        <v>45201</v>
      </c>
      <c r="B109" s="28">
        <v>880</v>
      </c>
      <c r="C109" s="28">
        <v>8800054</v>
      </c>
      <c r="D109" s="28" t="s">
        <v>222</v>
      </c>
      <c r="E109" s="28" t="s">
        <v>223</v>
      </c>
      <c r="F109" s="28" t="s">
        <v>442</v>
      </c>
      <c r="G109" s="28" t="s">
        <v>225</v>
      </c>
      <c r="H109" s="28" t="s">
        <v>226</v>
      </c>
      <c r="I109" s="28" t="s">
        <v>443</v>
      </c>
      <c r="J109" s="28" t="str">
        <f t="shared" si="1"/>
        <v>宮崎県宮崎市神宮町</v>
      </c>
      <c r="K109" s="28">
        <v>0</v>
      </c>
      <c r="L109" s="28">
        <v>0</v>
      </c>
      <c r="M109" s="28">
        <v>0</v>
      </c>
      <c r="N109" s="28">
        <v>0</v>
      </c>
      <c r="O109" s="28">
        <v>0</v>
      </c>
      <c r="P109" s="28">
        <v>0</v>
      </c>
    </row>
    <row r="110" spans="1:16" x14ac:dyDescent="0.2">
      <c r="A110" s="28">
        <v>45201</v>
      </c>
      <c r="B110" s="28">
        <v>880</v>
      </c>
      <c r="C110" s="28">
        <v>8800845</v>
      </c>
      <c r="D110" s="28" t="s">
        <v>222</v>
      </c>
      <c r="E110" s="28" t="s">
        <v>223</v>
      </c>
      <c r="F110" s="28" t="s">
        <v>444</v>
      </c>
      <c r="G110" s="28" t="s">
        <v>225</v>
      </c>
      <c r="H110" s="28" t="s">
        <v>226</v>
      </c>
      <c r="I110" s="28" t="s">
        <v>445</v>
      </c>
      <c r="J110" s="28" t="str">
        <f t="shared" si="1"/>
        <v>宮崎県宮崎市新城町</v>
      </c>
      <c r="K110" s="28">
        <v>0</v>
      </c>
      <c r="L110" s="28">
        <v>0</v>
      </c>
      <c r="M110" s="28">
        <v>0</v>
      </c>
      <c r="N110" s="28">
        <v>0</v>
      </c>
      <c r="O110" s="28">
        <v>0</v>
      </c>
      <c r="P110" s="28">
        <v>0</v>
      </c>
    </row>
    <row r="111" spans="1:16" x14ac:dyDescent="0.2">
      <c r="A111" s="28">
        <v>45201</v>
      </c>
      <c r="B111" s="28">
        <v>880</v>
      </c>
      <c r="C111" s="28">
        <v>8800834</v>
      </c>
      <c r="D111" s="28" t="s">
        <v>222</v>
      </c>
      <c r="E111" s="28" t="s">
        <v>223</v>
      </c>
      <c r="F111" s="28" t="s">
        <v>446</v>
      </c>
      <c r="G111" s="28" t="s">
        <v>225</v>
      </c>
      <c r="H111" s="28" t="s">
        <v>226</v>
      </c>
      <c r="I111" s="28" t="s">
        <v>447</v>
      </c>
      <c r="J111" s="28" t="str">
        <f t="shared" si="1"/>
        <v>宮崎県宮崎市新別府町</v>
      </c>
      <c r="K111" s="28">
        <v>0</v>
      </c>
      <c r="L111" s="28">
        <v>0</v>
      </c>
      <c r="M111" s="28">
        <v>0</v>
      </c>
      <c r="N111" s="28">
        <v>0</v>
      </c>
      <c r="O111" s="28">
        <v>0</v>
      </c>
      <c r="P111" s="28">
        <v>0</v>
      </c>
    </row>
    <row r="112" spans="1:16" x14ac:dyDescent="0.2">
      <c r="A112" s="28">
        <v>45201</v>
      </c>
      <c r="B112" s="28">
        <v>880</v>
      </c>
      <c r="C112" s="28">
        <v>8800012</v>
      </c>
      <c r="D112" s="28" t="s">
        <v>222</v>
      </c>
      <c r="E112" s="28" t="s">
        <v>223</v>
      </c>
      <c r="F112" s="28" t="s">
        <v>448</v>
      </c>
      <c r="G112" s="28" t="s">
        <v>225</v>
      </c>
      <c r="H112" s="28" t="s">
        <v>226</v>
      </c>
      <c r="I112" s="28" t="s">
        <v>449</v>
      </c>
      <c r="J112" s="28" t="str">
        <f t="shared" si="1"/>
        <v>宮崎県宮崎市末広</v>
      </c>
      <c r="K112" s="28">
        <v>0</v>
      </c>
      <c r="L112" s="28">
        <v>0</v>
      </c>
      <c r="M112" s="28">
        <v>1</v>
      </c>
      <c r="N112" s="28">
        <v>0</v>
      </c>
      <c r="O112" s="28">
        <v>0</v>
      </c>
      <c r="P112" s="28">
        <v>0</v>
      </c>
    </row>
    <row r="113" spans="1:16" x14ac:dyDescent="0.2">
      <c r="A113" s="28">
        <v>45201</v>
      </c>
      <c r="B113" s="28">
        <v>880</v>
      </c>
      <c r="C113" s="28">
        <v>8800867</v>
      </c>
      <c r="D113" s="28" t="s">
        <v>222</v>
      </c>
      <c r="E113" s="28" t="s">
        <v>223</v>
      </c>
      <c r="F113" s="28" t="s">
        <v>450</v>
      </c>
      <c r="G113" s="28" t="s">
        <v>225</v>
      </c>
      <c r="H113" s="28" t="s">
        <v>226</v>
      </c>
      <c r="I113" s="28" t="s">
        <v>451</v>
      </c>
      <c r="J113" s="28" t="str">
        <f t="shared" si="1"/>
        <v>宮崎県宮崎市瀬頭</v>
      </c>
      <c r="K113" s="28">
        <v>0</v>
      </c>
      <c r="L113" s="28">
        <v>0</v>
      </c>
      <c r="M113" s="28">
        <v>1</v>
      </c>
      <c r="N113" s="28">
        <v>0</v>
      </c>
      <c r="O113" s="28">
        <v>0</v>
      </c>
      <c r="P113" s="28">
        <v>0</v>
      </c>
    </row>
    <row r="114" spans="1:16" x14ac:dyDescent="0.2">
      <c r="A114" s="28">
        <v>45201</v>
      </c>
      <c r="B114" s="28">
        <v>880</v>
      </c>
      <c r="C114" s="28">
        <v>8800868</v>
      </c>
      <c r="D114" s="28" t="s">
        <v>222</v>
      </c>
      <c r="E114" s="28" t="s">
        <v>223</v>
      </c>
      <c r="F114" s="28" t="s">
        <v>452</v>
      </c>
      <c r="G114" s="28" t="s">
        <v>225</v>
      </c>
      <c r="H114" s="28" t="s">
        <v>226</v>
      </c>
      <c r="I114" s="28" t="s">
        <v>453</v>
      </c>
      <c r="J114" s="28" t="str">
        <f t="shared" si="1"/>
        <v>宮崎県宮崎市瀬頭町</v>
      </c>
      <c r="K114" s="28">
        <v>0</v>
      </c>
      <c r="L114" s="28">
        <v>0</v>
      </c>
      <c r="M114" s="28">
        <v>0</v>
      </c>
      <c r="N114" s="28">
        <v>0</v>
      </c>
      <c r="O114" s="28">
        <v>0</v>
      </c>
      <c r="P114" s="28">
        <v>0</v>
      </c>
    </row>
    <row r="115" spans="1:16" x14ac:dyDescent="0.2">
      <c r="A115" s="28">
        <v>45201</v>
      </c>
      <c r="B115" s="28">
        <v>880</v>
      </c>
      <c r="C115" s="28">
        <v>8800875</v>
      </c>
      <c r="D115" s="28" t="s">
        <v>222</v>
      </c>
      <c r="E115" s="28" t="s">
        <v>223</v>
      </c>
      <c r="F115" s="28" t="s">
        <v>454</v>
      </c>
      <c r="G115" s="28" t="s">
        <v>225</v>
      </c>
      <c r="H115" s="28" t="s">
        <v>226</v>
      </c>
      <c r="I115" s="28" t="s">
        <v>455</v>
      </c>
      <c r="J115" s="28" t="str">
        <f t="shared" si="1"/>
        <v>宮崎県宮崎市曽師町</v>
      </c>
      <c r="K115" s="28">
        <v>0</v>
      </c>
      <c r="L115" s="28">
        <v>0</v>
      </c>
      <c r="M115" s="28">
        <v>0</v>
      </c>
      <c r="N115" s="28">
        <v>0</v>
      </c>
      <c r="O115" s="28">
        <v>0</v>
      </c>
      <c r="P115" s="28">
        <v>0</v>
      </c>
    </row>
    <row r="116" spans="1:16" x14ac:dyDescent="0.2">
      <c r="A116" s="28">
        <v>45201</v>
      </c>
      <c r="B116" s="28">
        <v>880</v>
      </c>
      <c r="C116" s="28">
        <v>8800871</v>
      </c>
      <c r="D116" s="28" t="s">
        <v>222</v>
      </c>
      <c r="E116" s="28" t="s">
        <v>223</v>
      </c>
      <c r="F116" s="28" t="s">
        <v>456</v>
      </c>
      <c r="G116" s="28" t="s">
        <v>225</v>
      </c>
      <c r="H116" s="28" t="s">
        <v>226</v>
      </c>
      <c r="I116" s="28" t="s">
        <v>457</v>
      </c>
      <c r="J116" s="28" t="str">
        <f t="shared" si="1"/>
        <v>宮崎県宮崎市大王町</v>
      </c>
      <c r="K116" s="28">
        <v>0</v>
      </c>
      <c r="L116" s="28">
        <v>0</v>
      </c>
      <c r="M116" s="28">
        <v>0</v>
      </c>
      <c r="N116" s="28">
        <v>0</v>
      </c>
      <c r="O116" s="28">
        <v>0</v>
      </c>
      <c r="P116" s="28">
        <v>0</v>
      </c>
    </row>
    <row r="117" spans="1:16" x14ac:dyDescent="0.2">
      <c r="A117" s="28">
        <v>45201</v>
      </c>
      <c r="B117" s="28">
        <v>880</v>
      </c>
      <c r="C117" s="28">
        <v>8800015</v>
      </c>
      <c r="D117" s="28" t="s">
        <v>222</v>
      </c>
      <c r="E117" s="28" t="s">
        <v>223</v>
      </c>
      <c r="F117" s="28" t="s">
        <v>458</v>
      </c>
      <c r="G117" s="28" t="s">
        <v>225</v>
      </c>
      <c r="H117" s="28" t="s">
        <v>226</v>
      </c>
      <c r="I117" s="28" t="s">
        <v>459</v>
      </c>
      <c r="J117" s="28" t="str">
        <f t="shared" si="1"/>
        <v>宮崎県宮崎市大工</v>
      </c>
      <c r="K117" s="28">
        <v>0</v>
      </c>
      <c r="L117" s="28">
        <v>0</v>
      </c>
      <c r="M117" s="28">
        <v>1</v>
      </c>
      <c r="N117" s="28">
        <v>0</v>
      </c>
      <c r="O117" s="28">
        <v>0</v>
      </c>
      <c r="P117" s="28">
        <v>0</v>
      </c>
    </row>
    <row r="118" spans="1:16" x14ac:dyDescent="0.2">
      <c r="A118" s="28">
        <v>45201</v>
      </c>
      <c r="B118" s="28">
        <v>88022</v>
      </c>
      <c r="C118" s="28">
        <v>8802224</v>
      </c>
      <c r="D118" s="28" t="s">
        <v>222</v>
      </c>
      <c r="E118" s="28" t="s">
        <v>223</v>
      </c>
      <c r="F118" s="28" t="s">
        <v>460</v>
      </c>
      <c r="G118" s="28" t="s">
        <v>225</v>
      </c>
      <c r="H118" s="28" t="s">
        <v>226</v>
      </c>
      <c r="I118" s="28" t="s">
        <v>461</v>
      </c>
      <c r="J118" s="28" t="str">
        <f t="shared" si="1"/>
        <v>宮崎県宮崎市高岡町飯田</v>
      </c>
      <c r="K118" s="28">
        <v>0</v>
      </c>
      <c r="L118" s="28">
        <v>0</v>
      </c>
      <c r="M118" s="28">
        <v>1</v>
      </c>
      <c r="N118" s="28">
        <v>0</v>
      </c>
      <c r="O118" s="28">
        <v>0</v>
      </c>
      <c r="P118" s="28">
        <v>0</v>
      </c>
    </row>
    <row r="119" spans="1:16" x14ac:dyDescent="0.2">
      <c r="A119" s="28">
        <v>45201</v>
      </c>
      <c r="B119" s="28">
        <v>88022</v>
      </c>
      <c r="C119" s="28">
        <v>8802221</v>
      </c>
      <c r="D119" s="28" t="s">
        <v>222</v>
      </c>
      <c r="E119" s="28" t="s">
        <v>223</v>
      </c>
      <c r="F119" s="28" t="s">
        <v>462</v>
      </c>
      <c r="G119" s="28" t="s">
        <v>225</v>
      </c>
      <c r="H119" s="28" t="s">
        <v>226</v>
      </c>
      <c r="I119" s="28" t="s">
        <v>463</v>
      </c>
      <c r="J119" s="28" t="str">
        <f t="shared" si="1"/>
        <v>宮崎県宮崎市高岡町内山（１～３２１４番地）</v>
      </c>
      <c r="K119" s="28">
        <v>1</v>
      </c>
      <c r="L119" s="28">
        <v>0</v>
      </c>
      <c r="M119" s="28">
        <v>0</v>
      </c>
      <c r="N119" s="28">
        <v>0</v>
      </c>
      <c r="O119" s="28">
        <v>0</v>
      </c>
      <c r="P119" s="28">
        <v>0</v>
      </c>
    </row>
    <row r="120" spans="1:16" x14ac:dyDescent="0.2">
      <c r="A120" s="28">
        <v>45201</v>
      </c>
      <c r="B120" s="28">
        <v>88023</v>
      </c>
      <c r="C120" s="28">
        <v>8802321</v>
      </c>
      <c r="D120" s="28" t="s">
        <v>222</v>
      </c>
      <c r="E120" s="28" t="s">
        <v>223</v>
      </c>
      <c r="F120" s="28" t="s">
        <v>464</v>
      </c>
      <c r="G120" s="28" t="s">
        <v>225</v>
      </c>
      <c r="H120" s="28" t="s">
        <v>226</v>
      </c>
      <c r="I120" s="28" t="s">
        <v>465</v>
      </c>
      <c r="J120" s="28" t="str">
        <f t="shared" si="1"/>
        <v>宮崎県宮崎市高岡町内山（その他）</v>
      </c>
      <c r="K120" s="28">
        <v>1</v>
      </c>
      <c r="L120" s="28">
        <v>0</v>
      </c>
      <c r="M120" s="28">
        <v>0</v>
      </c>
      <c r="N120" s="28">
        <v>0</v>
      </c>
      <c r="O120" s="28">
        <v>0</v>
      </c>
      <c r="P120" s="28">
        <v>0</v>
      </c>
    </row>
    <row r="121" spans="1:16" x14ac:dyDescent="0.2">
      <c r="A121" s="28">
        <v>45201</v>
      </c>
      <c r="B121" s="28">
        <v>88022</v>
      </c>
      <c r="C121" s="28">
        <v>8802223</v>
      </c>
      <c r="D121" s="28" t="s">
        <v>222</v>
      </c>
      <c r="E121" s="28" t="s">
        <v>223</v>
      </c>
      <c r="F121" s="28" t="s">
        <v>466</v>
      </c>
      <c r="G121" s="28" t="s">
        <v>225</v>
      </c>
      <c r="H121" s="28" t="s">
        <v>226</v>
      </c>
      <c r="I121" s="28" t="s">
        <v>467</v>
      </c>
      <c r="J121" s="28" t="str">
        <f t="shared" si="1"/>
        <v>宮崎県宮崎市高岡町浦之名（２７９３～４３８９番地）</v>
      </c>
      <c r="K121" s="28">
        <v>1</v>
      </c>
      <c r="L121" s="28">
        <v>0</v>
      </c>
      <c r="M121" s="28">
        <v>0</v>
      </c>
      <c r="N121" s="28">
        <v>0</v>
      </c>
      <c r="O121" s="28">
        <v>0</v>
      </c>
      <c r="P121" s="28">
        <v>0</v>
      </c>
    </row>
    <row r="122" spans="1:16" x14ac:dyDescent="0.2">
      <c r="A122" s="28">
        <v>45201</v>
      </c>
      <c r="B122" s="28">
        <v>88023</v>
      </c>
      <c r="C122" s="28">
        <v>8802323</v>
      </c>
      <c r="D122" s="28" t="s">
        <v>222</v>
      </c>
      <c r="E122" s="28" t="s">
        <v>223</v>
      </c>
      <c r="F122" s="28" t="s">
        <v>468</v>
      </c>
      <c r="G122" s="28" t="s">
        <v>225</v>
      </c>
      <c r="H122" s="28" t="s">
        <v>226</v>
      </c>
      <c r="I122" s="28" t="s">
        <v>469</v>
      </c>
      <c r="J122" s="28" t="str">
        <f t="shared" si="1"/>
        <v>宮崎県宮崎市高岡町浦之名（その他）</v>
      </c>
      <c r="K122" s="28">
        <v>1</v>
      </c>
      <c r="L122" s="28">
        <v>0</v>
      </c>
      <c r="M122" s="28">
        <v>0</v>
      </c>
      <c r="N122" s="28">
        <v>0</v>
      </c>
      <c r="O122" s="28">
        <v>0</v>
      </c>
      <c r="P122" s="28">
        <v>0</v>
      </c>
    </row>
    <row r="123" spans="1:16" x14ac:dyDescent="0.2">
      <c r="A123" s="28">
        <v>45201</v>
      </c>
      <c r="B123" s="28">
        <v>88022</v>
      </c>
      <c r="C123" s="28">
        <v>8802214</v>
      </c>
      <c r="D123" s="28" t="s">
        <v>222</v>
      </c>
      <c r="E123" s="28" t="s">
        <v>223</v>
      </c>
      <c r="F123" s="28" t="s">
        <v>470</v>
      </c>
      <c r="G123" s="28" t="s">
        <v>225</v>
      </c>
      <c r="H123" s="28" t="s">
        <v>226</v>
      </c>
      <c r="I123" s="28" t="s">
        <v>471</v>
      </c>
      <c r="J123" s="28" t="str">
        <f t="shared" si="1"/>
        <v>宮崎県宮崎市高岡町小山田</v>
      </c>
      <c r="K123" s="28">
        <v>0</v>
      </c>
      <c r="L123" s="28">
        <v>0</v>
      </c>
      <c r="M123" s="28">
        <v>0</v>
      </c>
      <c r="N123" s="28">
        <v>0</v>
      </c>
      <c r="O123" s="28">
        <v>0</v>
      </c>
      <c r="P123" s="28">
        <v>0</v>
      </c>
    </row>
    <row r="124" spans="1:16" x14ac:dyDescent="0.2">
      <c r="A124" s="28">
        <v>45201</v>
      </c>
      <c r="B124" s="28">
        <v>88917</v>
      </c>
      <c r="C124" s="28">
        <v>8891713</v>
      </c>
      <c r="D124" s="28" t="s">
        <v>222</v>
      </c>
      <c r="E124" s="28" t="s">
        <v>223</v>
      </c>
      <c r="F124" s="28" t="s">
        <v>472</v>
      </c>
      <c r="G124" s="28" t="s">
        <v>225</v>
      </c>
      <c r="H124" s="28" t="s">
        <v>226</v>
      </c>
      <c r="I124" s="28" t="s">
        <v>473</v>
      </c>
      <c r="J124" s="28" t="str">
        <f t="shared" si="1"/>
        <v>宮崎県宮崎市高岡町上倉永（１２０６～１２６８番地、内の八重）</v>
      </c>
      <c r="K124" s="28">
        <v>1</v>
      </c>
      <c r="L124" s="28">
        <v>0</v>
      </c>
      <c r="M124" s="28">
        <v>0</v>
      </c>
      <c r="N124" s="28">
        <v>0</v>
      </c>
      <c r="O124" s="28">
        <v>0</v>
      </c>
      <c r="P124" s="28">
        <v>0</v>
      </c>
    </row>
    <row r="125" spans="1:16" x14ac:dyDescent="0.2">
      <c r="A125" s="28">
        <v>45201</v>
      </c>
      <c r="B125" s="28">
        <v>88022</v>
      </c>
      <c r="C125" s="28">
        <v>8802213</v>
      </c>
      <c r="D125" s="28" t="s">
        <v>222</v>
      </c>
      <c r="E125" s="28" t="s">
        <v>223</v>
      </c>
      <c r="F125" s="28" t="s">
        <v>474</v>
      </c>
      <c r="G125" s="28" t="s">
        <v>225</v>
      </c>
      <c r="H125" s="28" t="s">
        <v>226</v>
      </c>
      <c r="I125" s="28" t="s">
        <v>475</v>
      </c>
      <c r="J125" s="28" t="str">
        <f t="shared" si="1"/>
        <v>宮崎県宮崎市高岡町上倉永（その他）</v>
      </c>
      <c r="K125" s="28">
        <v>1</v>
      </c>
      <c r="L125" s="28">
        <v>0</v>
      </c>
      <c r="M125" s="28">
        <v>0</v>
      </c>
      <c r="N125" s="28">
        <v>0</v>
      </c>
      <c r="O125" s="28">
        <v>0</v>
      </c>
      <c r="P125" s="28">
        <v>0</v>
      </c>
    </row>
    <row r="126" spans="1:16" x14ac:dyDescent="0.2">
      <c r="A126" s="28">
        <v>45201</v>
      </c>
      <c r="B126" s="28">
        <v>88023</v>
      </c>
      <c r="C126" s="28">
        <v>8802325</v>
      </c>
      <c r="D126" s="28" t="s">
        <v>222</v>
      </c>
      <c r="E126" s="28" t="s">
        <v>223</v>
      </c>
      <c r="F126" s="28" t="s">
        <v>476</v>
      </c>
      <c r="G126" s="28" t="s">
        <v>225</v>
      </c>
      <c r="H126" s="28" t="s">
        <v>226</v>
      </c>
      <c r="I126" s="28" t="s">
        <v>477</v>
      </c>
      <c r="J126" s="28" t="str">
        <f t="shared" si="1"/>
        <v>宮崎県宮崎市高岡町紙屋</v>
      </c>
      <c r="K126" s="28">
        <v>0</v>
      </c>
      <c r="L126" s="28">
        <v>0</v>
      </c>
      <c r="M126" s="28">
        <v>0</v>
      </c>
      <c r="N126" s="28">
        <v>0</v>
      </c>
      <c r="O126" s="28">
        <v>0</v>
      </c>
      <c r="P126" s="28">
        <v>0</v>
      </c>
    </row>
    <row r="127" spans="1:16" x14ac:dyDescent="0.2">
      <c r="A127" s="28">
        <v>45201</v>
      </c>
      <c r="B127" s="28">
        <v>88023</v>
      </c>
      <c r="C127" s="28">
        <v>8802222</v>
      </c>
      <c r="D127" s="28" t="s">
        <v>222</v>
      </c>
      <c r="E127" s="28" t="s">
        <v>223</v>
      </c>
      <c r="F127" s="28" t="s">
        <v>478</v>
      </c>
      <c r="G127" s="28" t="s">
        <v>225</v>
      </c>
      <c r="H127" s="28" t="s">
        <v>226</v>
      </c>
      <c r="I127" s="28" t="s">
        <v>479</v>
      </c>
      <c r="J127" s="28" t="str">
        <f t="shared" si="1"/>
        <v>宮崎県宮崎市高岡町五町（１～３１３７番地）</v>
      </c>
      <c r="K127" s="28">
        <v>1</v>
      </c>
      <c r="L127" s="28">
        <v>0</v>
      </c>
      <c r="M127" s="28">
        <v>0</v>
      </c>
      <c r="N127" s="28">
        <v>0</v>
      </c>
      <c r="O127" s="28">
        <v>0</v>
      </c>
      <c r="P127" s="28">
        <v>0</v>
      </c>
    </row>
    <row r="128" spans="1:16" x14ac:dyDescent="0.2">
      <c r="A128" s="28">
        <v>45201</v>
      </c>
      <c r="B128" s="28">
        <v>88022</v>
      </c>
      <c r="C128" s="28">
        <v>8802322</v>
      </c>
      <c r="D128" s="28" t="s">
        <v>222</v>
      </c>
      <c r="E128" s="28" t="s">
        <v>223</v>
      </c>
      <c r="F128" s="28" t="s">
        <v>480</v>
      </c>
      <c r="G128" s="28" t="s">
        <v>225</v>
      </c>
      <c r="H128" s="28" t="s">
        <v>226</v>
      </c>
      <c r="I128" s="28" t="s">
        <v>481</v>
      </c>
      <c r="J128" s="28" t="str">
        <f t="shared" si="1"/>
        <v>宮崎県宮崎市高岡町五町（その他）</v>
      </c>
      <c r="K128" s="28">
        <v>1</v>
      </c>
      <c r="L128" s="28">
        <v>0</v>
      </c>
      <c r="M128" s="28">
        <v>0</v>
      </c>
      <c r="N128" s="28">
        <v>0</v>
      </c>
      <c r="O128" s="28">
        <v>0</v>
      </c>
      <c r="P128" s="28">
        <v>0</v>
      </c>
    </row>
    <row r="129" spans="1:16" x14ac:dyDescent="0.2">
      <c r="A129" s="28">
        <v>45201</v>
      </c>
      <c r="B129" s="28">
        <v>88022</v>
      </c>
      <c r="C129" s="28">
        <v>8802212</v>
      </c>
      <c r="D129" s="28" t="s">
        <v>222</v>
      </c>
      <c r="E129" s="28" t="s">
        <v>223</v>
      </c>
      <c r="F129" s="28" t="s">
        <v>482</v>
      </c>
      <c r="G129" s="28" t="s">
        <v>225</v>
      </c>
      <c r="H129" s="28" t="s">
        <v>226</v>
      </c>
      <c r="I129" s="28" t="s">
        <v>483</v>
      </c>
      <c r="J129" s="28" t="str">
        <f t="shared" ref="J129:J192" si="2">CONCATENATE(G129,H129,I129)</f>
        <v>宮崎県宮崎市高岡町下倉永</v>
      </c>
      <c r="K129" s="28">
        <v>0</v>
      </c>
      <c r="L129" s="28">
        <v>0</v>
      </c>
      <c r="M129" s="28">
        <v>0</v>
      </c>
      <c r="N129" s="28">
        <v>0</v>
      </c>
      <c r="O129" s="28">
        <v>0</v>
      </c>
      <c r="P129" s="28">
        <v>0</v>
      </c>
    </row>
    <row r="130" spans="1:16" x14ac:dyDescent="0.2">
      <c r="A130" s="28">
        <v>45201</v>
      </c>
      <c r="B130" s="28">
        <v>88022</v>
      </c>
      <c r="C130" s="28">
        <v>8802215</v>
      </c>
      <c r="D130" s="28" t="s">
        <v>222</v>
      </c>
      <c r="E130" s="28" t="s">
        <v>223</v>
      </c>
      <c r="F130" s="28" t="s">
        <v>484</v>
      </c>
      <c r="G130" s="28" t="s">
        <v>225</v>
      </c>
      <c r="H130" s="28" t="s">
        <v>226</v>
      </c>
      <c r="I130" s="28" t="s">
        <v>485</v>
      </c>
      <c r="J130" s="28" t="str">
        <f t="shared" si="2"/>
        <v>宮崎県宮崎市高岡町高浜</v>
      </c>
      <c r="K130" s="28">
        <v>0</v>
      </c>
      <c r="L130" s="28">
        <v>0</v>
      </c>
      <c r="M130" s="28">
        <v>0</v>
      </c>
      <c r="N130" s="28">
        <v>0</v>
      </c>
      <c r="O130" s="28">
        <v>0</v>
      </c>
      <c r="P130" s="28">
        <v>0</v>
      </c>
    </row>
    <row r="131" spans="1:16" x14ac:dyDescent="0.2">
      <c r="A131" s="28">
        <v>45201</v>
      </c>
      <c r="B131" s="28">
        <v>88022</v>
      </c>
      <c r="C131" s="28">
        <v>8802211</v>
      </c>
      <c r="D131" s="28" t="s">
        <v>222</v>
      </c>
      <c r="E131" s="28" t="s">
        <v>223</v>
      </c>
      <c r="F131" s="28" t="s">
        <v>486</v>
      </c>
      <c r="G131" s="28" t="s">
        <v>225</v>
      </c>
      <c r="H131" s="28" t="s">
        <v>226</v>
      </c>
      <c r="I131" s="28" t="s">
        <v>487</v>
      </c>
      <c r="J131" s="28" t="str">
        <f t="shared" si="2"/>
        <v>宮崎県宮崎市高岡町花見</v>
      </c>
      <c r="K131" s="28">
        <v>0</v>
      </c>
      <c r="L131" s="28">
        <v>0</v>
      </c>
      <c r="M131" s="28">
        <v>0</v>
      </c>
      <c r="N131" s="28">
        <v>0</v>
      </c>
      <c r="O131" s="28">
        <v>0</v>
      </c>
      <c r="P131" s="28">
        <v>0</v>
      </c>
    </row>
    <row r="132" spans="1:16" x14ac:dyDescent="0.2">
      <c r="A132" s="28">
        <v>45201</v>
      </c>
      <c r="B132" s="28">
        <v>880</v>
      </c>
      <c r="C132" s="28">
        <v>8800852</v>
      </c>
      <c r="D132" s="28" t="s">
        <v>222</v>
      </c>
      <c r="E132" s="28" t="s">
        <v>223</v>
      </c>
      <c r="F132" s="28" t="s">
        <v>488</v>
      </c>
      <c r="G132" s="28" t="s">
        <v>225</v>
      </c>
      <c r="H132" s="28" t="s">
        <v>226</v>
      </c>
      <c r="I132" s="28" t="s">
        <v>489</v>
      </c>
      <c r="J132" s="28" t="str">
        <f t="shared" si="2"/>
        <v>宮崎県宮崎市高洲町</v>
      </c>
      <c r="K132" s="28">
        <v>0</v>
      </c>
      <c r="L132" s="28">
        <v>0</v>
      </c>
      <c r="M132" s="28">
        <v>0</v>
      </c>
      <c r="N132" s="28">
        <v>0</v>
      </c>
      <c r="O132" s="28">
        <v>0</v>
      </c>
      <c r="P132" s="28">
        <v>0</v>
      </c>
    </row>
    <row r="133" spans="1:16" x14ac:dyDescent="0.2">
      <c r="A133" s="28">
        <v>45201</v>
      </c>
      <c r="B133" s="28">
        <v>880</v>
      </c>
      <c r="C133" s="28">
        <v>8800812</v>
      </c>
      <c r="D133" s="28" t="s">
        <v>222</v>
      </c>
      <c r="E133" s="28" t="s">
        <v>223</v>
      </c>
      <c r="F133" s="28" t="s">
        <v>490</v>
      </c>
      <c r="G133" s="28" t="s">
        <v>225</v>
      </c>
      <c r="H133" s="28" t="s">
        <v>226</v>
      </c>
      <c r="I133" s="28" t="s">
        <v>491</v>
      </c>
      <c r="J133" s="28" t="str">
        <f t="shared" si="2"/>
        <v>宮崎県宮崎市高千穂通</v>
      </c>
      <c r="K133" s="28">
        <v>0</v>
      </c>
      <c r="L133" s="28">
        <v>0</v>
      </c>
      <c r="M133" s="28">
        <v>1</v>
      </c>
      <c r="N133" s="28">
        <v>0</v>
      </c>
      <c r="O133" s="28">
        <v>0</v>
      </c>
      <c r="P133" s="28">
        <v>0</v>
      </c>
    </row>
    <row r="134" spans="1:16" x14ac:dyDescent="0.2">
      <c r="A134" s="28">
        <v>45201</v>
      </c>
      <c r="B134" s="28">
        <v>880</v>
      </c>
      <c r="C134" s="28">
        <v>8800003</v>
      </c>
      <c r="D134" s="28" t="s">
        <v>222</v>
      </c>
      <c r="E134" s="28" t="s">
        <v>223</v>
      </c>
      <c r="F134" s="28" t="s">
        <v>492</v>
      </c>
      <c r="G134" s="28" t="s">
        <v>225</v>
      </c>
      <c r="H134" s="28" t="s">
        <v>226</v>
      </c>
      <c r="I134" s="28" t="s">
        <v>493</v>
      </c>
      <c r="J134" s="28" t="str">
        <f t="shared" si="2"/>
        <v>宮崎県宮崎市高松町</v>
      </c>
      <c r="K134" s="28">
        <v>0</v>
      </c>
      <c r="L134" s="28">
        <v>0</v>
      </c>
      <c r="M134" s="28">
        <v>0</v>
      </c>
      <c r="N134" s="28">
        <v>0</v>
      </c>
      <c r="O134" s="28">
        <v>0</v>
      </c>
      <c r="P134" s="28">
        <v>0</v>
      </c>
    </row>
    <row r="135" spans="1:16" x14ac:dyDescent="0.2">
      <c r="A135" s="28">
        <v>45201</v>
      </c>
      <c r="B135" s="28">
        <v>880</v>
      </c>
      <c r="C135" s="28">
        <v>8800855</v>
      </c>
      <c r="D135" s="28" t="s">
        <v>222</v>
      </c>
      <c r="E135" s="28" t="s">
        <v>223</v>
      </c>
      <c r="F135" s="28" t="s">
        <v>494</v>
      </c>
      <c r="G135" s="28" t="s">
        <v>225</v>
      </c>
      <c r="H135" s="28" t="s">
        <v>226</v>
      </c>
      <c r="I135" s="28" t="s">
        <v>495</v>
      </c>
      <c r="J135" s="28" t="str">
        <f t="shared" si="2"/>
        <v>宮崎県宮崎市田代町</v>
      </c>
      <c r="K135" s="28">
        <v>0</v>
      </c>
      <c r="L135" s="28">
        <v>0</v>
      </c>
      <c r="M135" s="28">
        <v>0</v>
      </c>
      <c r="N135" s="28">
        <v>0</v>
      </c>
      <c r="O135" s="28">
        <v>0</v>
      </c>
      <c r="P135" s="28">
        <v>0</v>
      </c>
    </row>
    <row r="136" spans="1:16" x14ac:dyDescent="0.2">
      <c r="A136" s="28">
        <v>45201</v>
      </c>
      <c r="B136" s="28">
        <v>880</v>
      </c>
      <c r="C136" s="28">
        <v>8800001</v>
      </c>
      <c r="D136" s="28" t="s">
        <v>222</v>
      </c>
      <c r="E136" s="28" t="s">
        <v>223</v>
      </c>
      <c r="F136" s="28" t="s">
        <v>496</v>
      </c>
      <c r="G136" s="28" t="s">
        <v>225</v>
      </c>
      <c r="H136" s="28" t="s">
        <v>226</v>
      </c>
      <c r="I136" s="28" t="s">
        <v>497</v>
      </c>
      <c r="J136" s="28" t="str">
        <f t="shared" si="2"/>
        <v>宮崎県宮崎市橘通西</v>
      </c>
      <c r="K136" s="28">
        <v>0</v>
      </c>
      <c r="L136" s="28">
        <v>0</v>
      </c>
      <c r="M136" s="28">
        <v>1</v>
      </c>
      <c r="N136" s="28">
        <v>0</v>
      </c>
      <c r="O136" s="28">
        <v>0</v>
      </c>
      <c r="P136" s="28">
        <v>0</v>
      </c>
    </row>
    <row r="137" spans="1:16" x14ac:dyDescent="0.2">
      <c r="A137" s="28">
        <v>45201</v>
      </c>
      <c r="B137" s="28">
        <v>880</v>
      </c>
      <c r="C137" s="28">
        <v>8800805</v>
      </c>
      <c r="D137" s="28" t="s">
        <v>222</v>
      </c>
      <c r="E137" s="28" t="s">
        <v>223</v>
      </c>
      <c r="F137" s="28" t="s">
        <v>498</v>
      </c>
      <c r="G137" s="28" t="s">
        <v>225</v>
      </c>
      <c r="H137" s="28" t="s">
        <v>226</v>
      </c>
      <c r="I137" s="28" t="s">
        <v>499</v>
      </c>
      <c r="J137" s="28" t="str">
        <f t="shared" si="2"/>
        <v>宮崎県宮崎市橘通東</v>
      </c>
      <c r="K137" s="28">
        <v>0</v>
      </c>
      <c r="L137" s="28">
        <v>0</v>
      </c>
      <c r="M137" s="28">
        <v>1</v>
      </c>
      <c r="N137" s="28">
        <v>0</v>
      </c>
      <c r="O137" s="28">
        <v>0</v>
      </c>
      <c r="P137" s="28">
        <v>0</v>
      </c>
    </row>
    <row r="138" spans="1:16" x14ac:dyDescent="0.2">
      <c r="A138" s="28">
        <v>45201</v>
      </c>
      <c r="B138" s="28">
        <v>880</v>
      </c>
      <c r="C138" s="28">
        <v>8800908</v>
      </c>
      <c r="D138" s="28" t="s">
        <v>222</v>
      </c>
      <c r="E138" s="28" t="s">
        <v>223</v>
      </c>
      <c r="F138" s="28" t="s">
        <v>500</v>
      </c>
      <c r="G138" s="28" t="s">
        <v>225</v>
      </c>
      <c r="H138" s="28" t="s">
        <v>226</v>
      </c>
      <c r="I138" s="28" t="s">
        <v>501</v>
      </c>
      <c r="J138" s="28" t="str">
        <f t="shared" si="2"/>
        <v>宮崎県宮崎市谷川</v>
      </c>
      <c r="K138" s="28">
        <v>0</v>
      </c>
      <c r="L138" s="28">
        <v>0</v>
      </c>
      <c r="M138" s="28">
        <v>1</v>
      </c>
      <c r="N138" s="28">
        <v>0</v>
      </c>
      <c r="O138" s="28">
        <v>0</v>
      </c>
      <c r="P138" s="28">
        <v>0</v>
      </c>
    </row>
    <row r="139" spans="1:16" x14ac:dyDescent="0.2">
      <c r="A139" s="28">
        <v>45201</v>
      </c>
      <c r="B139" s="28">
        <v>880</v>
      </c>
      <c r="C139" s="28">
        <v>8800909</v>
      </c>
      <c r="D139" s="28" t="s">
        <v>222</v>
      </c>
      <c r="E139" s="28" t="s">
        <v>223</v>
      </c>
      <c r="F139" s="28" t="s">
        <v>502</v>
      </c>
      <c r="G139" s="28" t="s">
        <v>225</v>
      </c>
      <c r="H139" s="28" t="s">
        <v>226</v>
      </c>
      <c r="I139" s="28" t="s">
        <v>503</v>
      </c>
      <c r="J139" s="28" t="str">
        <f t="shared" si="2"/>
        <v>宮崎県宮崎市谷川町</v>
      </c>
      <c r="K139" s="28">
        <v>0</v>
      </c>
      <c r="L139" s="28">
        <v>0</v>
      </c>
      <c r="M139" s="28">
        <v>1</v>
      </c>
      <c r="N139" s="28">
        <v>0</v>
      </c>
      <c r="O139" s="28">
        <v>0</v>
      </c>
      <c r="P139" s="28">
        <v>0</v>
      </c>
    </row>
    <row r="140" spans="1:16" x14ac:dyDescent="0.2">
      <c r="A140" s="28">
        <v>45201</v>
      </c>
      <c r="B140" s="28">
        <v>88917</v>
      </c>
      <c r="C140" s="28">
        <v>8891703</v>
      </c>
      <c r="D140" s="28" t="s">
        <v>222</v>
      </c>
      <c r="E140" s="28" t="s">
        <v>223</v>
      </c>
      <c r="F140" s="28" t="s">
        <v>504</v>
      </c>
      <c r="G140" s="28" t="s">
        <v>225</v>
      </c>
      <c r="H140" s="28" t="s">
        <v>226</v>
      </c>
      <c r="I140" s="28" t="s">
        <v>505</v>
      </c>
      <c r="J140" s="28" t="str">
        <f t="shared" si="2"/>
        <v>宮崎県宮崎市田野町あけぼの</v>
      </c>
      <c r="K140" s="28">
        <v>0</v>
      </c>
      <c r="L140" s="28">
        <v>0</v>
      </c>
      <c r="M140" s="28">
        <v>1</v>
      </c>
      <c r="N140" s="28">
        <v>0</v>
      </c>
      <c r="O140" s="28">
        <v>0</v>
      </c>
      <c r="P140" s="28">
        <v>0</v>
      </c>
    </row>
    <row r="141" spans="1:16" x14ac:dyDescent="0.2">
      <c r="A141" s="28">
        <v>45201</v>
      </c>
      <c r="B141" s="28">
        <v>88917</v>
      </c>
      <c r="C141" s="28">
        <v>8891702</v>
      </c>
      <c r="D141" s="28" t="s">
        <v>222</v>
      </c>
      <c r="E141" s="28" t="s">
        <v>223</v>
      </c>
      <c r="F141" s="28" t="s">
        <v>506</v>
      </c>
      <c r="G141" s="28" t="s">
        <v>225</v>
      </c>
      <c r="H141" s="28" t="s">
        <v>226</v>
      </c>
      <c r="I141" s="28" t="s">
        <v>507</v>
      </c>
      <c r="J141" s="28" t="str">
        <f t="shared" si="2"/>
        <v>宮崎県宮崎市田野町乙</v>
      </c>
      <c r="K141" s="28">
        <v>0</v>
      </c>
      <c r="L141" s="28">
        <v>0</v>
      </c>
      <c r="M141" s="28">
        <v>0</v>
      </c>
      <c r="N141" s="28">
        <v>0</v>
      </c>
      <c r="O141" s="28">
        <v>0</v>
      </c>
      <c r="P141" s="28">
        <v>0</v>
      </c>
    </row>
    <row r="142" spans="1:16" x14ac:dyDescent="0.2">
      <c r="A142" s="28">
        <v>45201</v>
      </c>
      <c r="B142" s="28">
        <v>88917</v>
      </c>
      <c r="C142" s="28">
        <v>8891701</v>
      </c>
      <c r="D142" s="28" t="s">
        <v>222</v>
      </c>
      <c r="E142" s="28" t="s">
        <v>223</v>
      </c>
      <c r="F142" s="28" t="s">
        <v>508</v>
      </c>
      <c r="G142" s="28" t="s">
        <v>225</v>
      </c>
      <c r="H142" s="28" t="s">
        <v>226</v>
      </c>
      <c r="I142" s="28" t="s">
        <v>509</v>
      </c>
      <c r="J142" s="28" t="str">
        <f t="shared" si="2"/>
        <v>宮崎県宮崎市田野町甲</v>
      </c>
      <c r="K142" s="28">
        <v>0</v>
      </c>
      <c r="L142" s="28">
        <v>0</v>
      </c>
      <c r="M142" s="28">
        <v>0</v>
      </c>
      <c r="N142" s="28">
        <v>0</v>
      </c>
      <c r="O142" s="28">
        <v>0</v>
      </c>
      <c r="P142" s="28">
        <v>0</v>
      </c>
    </row>
    <row r="143" spans="1:16" x14ac:dyDescent="0.2">
      <c r="A143" s="28">
        <v>45201</v>
      </c>
      <c r="B143" s="28">
        <v>88917</v>
      </c>
      <c r="C143" s="28">
        <v>8891704</v>
      </c>
      <c r="D143" s="28" t="s">
        <v>222</v>
      </c>
      <c r="E143" s="28" t="s">
        <v>223</v>
      </c>
      <c r="F143" s="28" t="s">
        <v>510</v>
      </c>
      <c r="G143" s="28" t="s">
        <v>225</v>
      </c>
      <c r="H143" s="28" t="s">
        <v>226</v>
      </c>
      <c r="I143" s="28" t="s">
        <v>511</v>
      </c>
      <c r="J143" s="28" t="str">
        <f t="shared" si="2"/>
        <v>宮崎県宮崎市田野町南原</v>
      </c>
      <c r="K143" s="28">
        <v>0</v>
      </c>
      <c r="L143" s="28">
        <v>0</v>
      </c>
      <c r="M143" s="28">
        <v>1</v>
      </c>
      <c r="N143" s="28">
        <v>0</v>
      </c>
      <c r="O143" s="28">
        <v>0</v>
      </c>
      <c r="P143" s="28">
        <v>0</v>
      </c>
    </row>
    <row r="144" spans="1:16" x14ac:dyDescent="0.2">
      <c r="A144" s="28">
        <v>45201</v>
      </c>
      <c r="B144" s="28">
        <v>880</v>
      </c>
      <c r="C144" s="28">
        <v>8800911</v>
      </c>
      <c r="D144" s="28" t="s">
        <v>222</v>
      </c>
      <c r="E144" s="28" t="s">
        <v>223</v>
      </c>
      <c r="F144" s="28" t="s">
        <v>512</v>
      </c>
      <c r="G144" s="28" t="s">
        <v>225</v>
      </c>
      <c r="H144" s="28" t="s">
        <v>226</v>
      </c>
      <c r="I144" s="28" t="s">
        <v>513</v>
      </c>
      <c r="J144" s="28" t="str">
        <f t="shared" si="2"/>
        <v>宮崎県宮崎市田吉</v>
      </c>
      <c r="K144" s="28">
        <v>0</v>
      </c>
      <c r="L144" s="28">
        <v>0</v>
      </c>
      <c r="M144" s="28">
        <v>0</v>
      </c>
      <c r="N144" s="28">
        <v>0</v>
      </c>
      <c r="O144" s="28">
        <v>0</v>
      </c>
      <c r="P144" s="28">
        <v>0</v>
      </c>
    </row>
    <row r="145" spans="1:16" x14ac:dyDescent="0.2">
      <c r="A145" s="28">
        <v>45201</v>
      </c>
      <c r="B145" s="28">
        <v>880</v>
      </c>
      <c r="C145" s="28">
        <v>8800006</v>
      </c>
      <c r="D145" s="28" t="s">
        <v>222</v>
      </c>
      <c r="E145" s="28" t="s">
        <v>223</v>
      </c>
      <c r="F145" s="28" t="s">
        <v>514</v>
      </c>
      <c r="G145" s="28" t="s">
        <v>225</v>
      </c>
      <c r="H145" s="28" t="s">
        <v>226</v>
      </c>
      <c r="I145" s="28" t="s">
        <v>515</v>
      </c>
      <c r="J145" s="28" t="str">
        <f t="shared" si="2"/>
        <v>宮崎県宮崎市千草町</v>
      </c>
      <c r="K145" s="28">
        <v>0</v>
      </c>
      <c r="L145" s="28">
        <v>0</v>
      </c>
      <c r="M145" s="28">
        <v>0</v>
      </c>
      <c r="N145" s="28">
        <v>0</v>
      </c>
      <c r="O145" s="28">
        <v>0</v>
      </c>
      <c r="P145" s="28">
        <v>0</v>
      </c>
    </row>
    <row r="146" spans="1:16" x14ac:dyDescent="0.2">
      <c r="A146" s="28">
        <v>45201</v>
      </c>
      <c r="B146" s="28">
        <v>880</v>
      </c>
      <c r="C146" s="28">
        <v>8800002</v>
      </c>
      <c r="D146" s="28" t="s">
        <v>222</v>
      </c>
      <c r="E146" s="28" t="s">
        <v>223</v>
      </c>
      <c r="F146" s="28" t="s">
        <v>516</v>
      </c>
      <c r="G146" s="28" t="s">
        <v>225</v>
      </c>
      <c r="H146" s="28" t="s">
        <v>226</v>
      </c>
      <c r="I146" s="28" t="s">
        <v>517</v>
      </c>
      <c r="J146" s="28" t="str">
        <f t="shared" si="2"/>
        <v>宮崎県宮崎市中央通</v>
      </c>
      <c r="K146" s="28">
        <v>0</v>
      </c>
      <c r="L146" s="28">
        <v>0</v>
      </c>
      <c r="M146" s="28">
        <v>0</v>
      </c>
      <c r="N146" s="28">
        <v>0</v>
      </c>
      <c r="O146" s="28">
        <v>0</v>
      </c>
      <c r="P146" s="28">
        <v>0</v>
      </c>
    </row>
    <row r="147" spans="1:16" x14ac:dyDescent="0.2">
      <c r="A147" s="28">
        <v>45201</v>
      </c>
      <c r="B147" s="28">
        <v>880</v>
      </c>
      <c r="C147" s="28">
        <v>8800926</v>
      </c>
      <c r="D147" s="28" t="s">
        <v>222</v>
      </c>
      <c r="E147" s="28" t="s">
        <v>223</v>
      </c>
      <c r="F147" s="28" t="s">
        <v>518</v>
      </c>
      <c r="G147" s="28" t="s">
        <v>225</v>
      </c>
      <c r="H147" s="28" t="s">
        <v>226</v>
      </c>
      <c r="I147" s="28" t="s">
        <v>519</v>
      </c>
      <c r="J147" s="28" t="str">
        <f t="shared" si="2"/>
        <v>宮崎県宮崎市月見ケ丘</v>
      </c>
      <c r="K147" s="28">
        <v>0</v>
      </c>
      <c r="L147" s="28">
        <v>0</v>
      </c>
      <c r="M147" s="28">
        <v>1</v>
      </c>
      <c r="N147" s="28">
        <v>0</v>
      </c>
      <c r="O147" s="28">
        <v>0</v>
      </c>
      <c r="P147" s="28">
        <v>0</v>
      </c>
    </row>
    <row r="148" spans="1:16" x14ac:dyDescent="0.2">
      <c r="A148" s="28">
        <v>45201</v>
      </c>
      <c r="B148" s="28">
        <v>88022</v>
      </c>
      <c r="C148" s="28">
        <v>8802232</v>
      </c>
      <c r="D148" s="28" t="s">
        <v>222</v>
      </c>
      <c r="E148" s="28" t="s">
        <v>223</v>
      </c>
      <c r="F148" s="28" t="s">
        <v>520</v>
      </c>
      <c r="G148" s="28" t="s">
        <v>225</v>
      </c>
      <c r="H148" s="28" t="s">
        <v>226</v>
      </c>
      <c r="I148" s="28" t="s">
        <v>521</v>
      </c>
      <c r="J148" s="28" t="str">
        <f t="shared" si="2"/>
        <v>宮崎県宮崎市堤内</v>
      </c>
      <c r="K148" s="28">
        <v>0</v>
      </c>
      <c r="L148" s="28">
        <v>0</v>
      </c>
      <c r="M148" s="28">
        <v>0</v>
      </c>
      <c r="N148" s="28">
        <v>0</v>
      </c>
      <c r="O148" s="28">
        <v>0</v>
      </c>
      <c r="P148" s="28">
        <v>0</v>
      </c>
    </row>
    <row r="149" spans="1:16" x14ac:dyDescent="0.2">
      <c r="A149" s="28">
        <v>45201</v>
      </c>
      <c r="B149" s="28">
        <v>880</v>
      </c>
      <c r="C149" s="28">
        <v>8800913</v>
      </c>
      <c r="D149" s="28" t="s">
        <v>222</v>
      </c>
      <c r="E149" s="28" t="s">
        <v>223</v>
      </c>
      <c r="F149" s="28" t="s">
        <v>522</v>
      </c>
      <c r="G149" s="28" t="s">
        <v>225</v>
      </c>
      <c r="H149" s="28" t="s">
        <v>226</v>
      </c>
      <c r="I149" s="28" t="s">
        <v>523</v>
      </c>
      <c r="J149" s="28" t="str">
        <f t="shared" si="2"/>
        <v>宮崎県宮崎市恒久（丁目）</v>
      </c>
      <c r="K149" s="28">
        <v>1</v>
      </c>
      <c r="L149" s="28">
        <v>0</v>
      </c>
      <c r="M149" s="28">
        <v>1</v>
      </c>
      <c r="N149" s="28">
        <v>0</v>
      </c>
      <c r="O149" s="28">
        <v>0</v>
      </c>
      <c r="P149" s="28">
        <v>0</v>
      </c>
    </row>
    <row r="150" spans="1:16" x14ac:dyDescent="0.2">
      <c r="A150" s="28">
        <v>45201</v>
      </c>
      <c r="B150" s="28">
        <v>880</v>
      </c>
      <c r="C150" s="28">
        <v>8800916</v>
      </c>
      <c r="D150" s="28" t="s">
        <v>222</v>
      </c>
      <c r="E150" s="28" t="s">
        <v>223</v>
      </c>
      <c r="F150" s="28" t="s">
        <v>524</v>
      </c>
      <c r="G150" s="28" t="s">
        <v>225</v>
      </c>
      <c r="H150" s="28" t="s">
        <v>226</v>
      </c>
      <c r="I150" s="28" t="s">
        <v>525</v>
      </c>
      <c r="J150" s="28" t="str">
        <f t="shared" si="2"/>
        <v>宮崎県宮崎市恒久（番地）</v>
      </c>
      <c r="K150" s="28">
        <v>1</v>
      </c>
      <c r="L150" s="28">
        <v>0</v>
      </c>
      <c r="M150" s="28">
        <v>0</v>
      </c>
      <c r="N150" s="28">
        <v>0</v>
      </c>
      <c r="O150" s="28">
        <v>0</v>
      </c>
      <c r="P150" s="28">
        <v>0</v>
      </c>
    </row>
    <row r="151" spans="1:16" x14ac:dyDescent="0.2">
      <c r="A151" s="28">
        <v>45201</v>
      </c>
      <c r="B151" s="28">
        <v>880</v>
      </c>
      <c r="C151" s="28">
        <v>8800915</v>
      </c>
      <c r="D151" s="28" t="s">
        <v>222</v>
      </c>
      <c r="E151" s="28" t="s">
        <v>223</v>
      </c>
      <c r="F151" s="28" t="s">
        <v>526</v>
      </c>
      <c r="G151" s="28" t="s">
        <v>225</v>
      </c>
      <c r="H151" s="28" t="s">
        <v>226</v>
      </c>
      <c r="I151" s="28" t="s">
        <v>527</v>
      </c>
      <c r="J151" s="28" t="str">
        <f t="shared" si="2"/>
        <v>宮崎県宮崎市恒久南</v>
      </c>
      <c r="K151" s="28">
        <v>0</v>
      </c>
      <c r="L151" s="28">
        <v>0</v>
      </c>
      <c r="M151" s="28">
        <v>1</v>
      </c>
      <c r="N151" s="28">
        <v>0</v>
      </c>
      <c r="O151" s="28">
        <v>0</v>
      </c>
      <c r="P151" s="28">
        <v>0</v>
      </c>
    </row>
    <row r="152" spans="1:16" x14ac:dyDescent="0.2">
      <c r="A152" s="28">
        <v>45201</v>
      </c>
      <c r="B152" s="28">
        <v>880</v>
      </c>
      <c r="C152" s="28">
        <v>8800014</v>
      </c>
      <c r="D152" s="28" t="s">
        <v>222</v>
      </c>
      <c r="E152" s="28" t="s">
        <v>223</v>
      </c>
      <c r="F152" s="28" t="s">
        <v>528</v>
      </c>
      <c r="G152" s="28" t="s">
        <v>225</v>
      </c>
      <c r="H152" s="28" t="s">
        <v>226</v>
      </c>
      <c r="I152" s="28" t="s">
        <v>529</v>
      </c>
      <c r="J152" s="28" t="str">
        <f t="shared" si="2"/>
        <v>宮崎県宮崎市鶴島</v>
      </c>
      <c r="K152" s="28">
        <v>0</v>
      </c>
      <c r="L152" s="28">
        <v>0</v>
      </c>
      <c r="M152" s="28">
        <v>1</v>
      </c>
      <c r="N152" s="28">
        <v>0</v>
      </c>
      <c r="O152" s="28">
        <v>0</v>
      </c>
      <c r="P152" s="28">
        <v>0</v>
      </c>
    </row>
    <row r="153" spans="1:16" x14ac:dyDescent="0.2">
      <c r="A153" s="28">
        <v>45201</v>
      </c>
      <c r="B153" s="28">
        <v>880</v>
      </c>
      <c r="C153" s="28">
        <v>8800861</v>
      </c>
      <c r="D153" s="28" t="s">
        <v>222</v>
      </c>
      <c r="E153" s="28" t="s">
        <v>223</v>
      </c>
      <c r="F153" s="28" t="s">
        <v>530</v>
      </c>
      <c r="G153" s="28" t="s">
        <v>225</v>
      </c>
      <c r="H153" s="28" t="s">
        <v>226</v>
      </c>
      <c r="I153" s="28" t="s">
        <v>531</v>
      </c>
      <c r="J153" s="28" t="str">
        <f t="shared" si="2"/>
        <v>宮崎県宮崎市出来島町</v>
      </c>
      <c r="K153" s="28">
        <v>0</v>
      </c>
      <c r="L153" s="28">
        <v>0</v>
      </c>
      <c r="M153" s="28">
        <v>0</v>
      </c>
      <c r="N153" s="28">
        <v>0</v>
      </c>
      <c r="O153" s="28">
        <v>0</v>
      </c>
      <c r="P153" s="28">
        <v>0</v>
      </c>
    </row>
    <row r="154" spans="1:16" x14ac:dyDescent="0.2">
      <c r="A154" s="28">
        <v>45201</v>
      </c>
      <c r="B154" s="28">
        <v>880</v>
      </c>
      <c r="C154" s="28">
        <v>8800936</v>
      </c>
      <c r="D154" s="28" t="s">
        <v>222</v>
      </c>
      <c r="E154" s="28" t="s">
        <v>223</v>
      </c>
      <c r="F154" s="28" t="s">
        <v>532</v>
      </c>
      <c r="G154" s="28" t="s">
        <v>225</v>
      </c>
      <c r="H154" s="28" t="s">
        <v>226</v>
      </c>
      <c r="I154" s="28" t="s">
        <v>533</v>
      </c>
      <c r="J154" s="28" t="str">
        <f t="shared" si="2"/>
        <v>宮崎県宮崎市天満</v>
      </c>
      <c r="K154" s="28">
        <v>0</v>
      </c>
      <c r="L154" s="28">
        <v>0</v>
      </c>
      <c r="M154" s="28">
        <v>1</v>
      </c>
      <c r="N154" s="28">
        <v>0</v>
      </c>
      <c r="O154" s="28">
        <v>0</v>
      </c>
      <c r="P154" s="28">
        <v>0</v>
      </c>
    </row>
    <row r="155" spans="1:16" x14ac:dyDescent="0.2">
      <c r="A155" s="28">
        <v>45201</v>
      </c>
      <c r="B155" s="28">
        <v>880</v>
      </c>
      <c r="C155" s="28">
        <v>8800935</v>
      </c>
      <c r="D155" s="28" t="s">
        <v>222</v>
      </c>
      <c r="E155" s="28" t="s">
        <v>223</v>
      </c>
      <c r="F155" s="28" t="s">
        <v>534</v>
      </c>
      <c r="G155" s="28" t="s">
        <v>225</v>
      </c>
      <c r="H155" s="28" t="s">
        <v>226</v>
      </c>
      <c r="I155" s="28" t="s">
        <v>535</v>
      </c>
      <c r="J155" s="28" t="str">
        <f t="shared" si="2"/>
        <v>宮崎県宮崎市天満町</v>
      </c>
      <c r="K155" s="28">
        <v>0</v>
      </c>
      <c r="L155" s="28">
        <v>0</v>
      </c>
      <c r="M155" s="28">
        <v>0</v>
      </c>
      <c r="N155" s="28">
        <v>0</v>
      </c>
      <c r="O155" s="28">
        <v>0</v>
      </c>
      <c r="P155" s="28">
        <v>0</v>
      </c>
    </row>
    <row r="156" spans="1:16" x14ac:dyDescent="0.2">
      <c r="A156" s="28">
        <v>45201</v>
      </c>
      <c r="B156" s="28">
        <v>880</v>
      </c>
      <c r="C156" s="28">
        <v>8800928</v>
      </c>
      <c r="D156" s="28" t="s">
        <v>222</v>
      </c>
      <c r="E156" s="28" t="s">
        <v>223</v>
      </c>
      <c r="F156" s="28" t="s">
        <v>536</v>
      </c>
      <c r="G156" s="28" t="s">
        <v>225</v>
      </c>
      <c r="H156" s="28" t="s">
        <v>226</v>
      </c>
      <c r="I156" s="28" t="s">
        <v>537</v>
      </c>
      <c r="J156" s="28" t="str">
        <f t="shared" si="2"/>
        <v>宮崎県宮崎市東宮</v>
      </c>
      <c r="K156" s="28">
        <v>0</v>
      </c>
      <c r="L156" s="28">
        <v>0</v>
      </c>
      <c r="M156" s="28">
        <v>1</v>
      </c>
      <c r="N156" s="28">
        <v>0</v>
      </c>
      <c r="O156" s="28">
        <v>0</v>
      </c>
      <c r="P156" s="28">
        <v>0</v>
      </c>
    </row>
    <row r="157" spans="1:16" x14ac:dyDescent="0.2">
      <c r="A157" s="28">
        <v>45201</v>
      </c>
      <c r="B157" s="28">
        <v>88021</v>
      </c>
      <c r="C157" s="28">
        <v>8802114</v>
      </c>
      <c r="D157" s="28" t="s">
        <v>222</v>
      </c>
      <c r="E157" s="28" t="s">
        <v>223</v>
      </c>
      <c r="F157" s="28" t="s">
        <v>538</v>
      </c>
      <c r="G157" s="28" t="s">
        <v>225</v>
      </c>
      <c r="H157" s="28" t="s">
        <v>226</v>
      </c>
      <c r="I157" s="28" t="s">
        <v>539</v>
      </c>
      <c r="J157" s="28" t="str">
        <f t="shared" si="2"/>
        <v>宮崎県宮崎市富吉</v>
      </c>
      <c r="K157" s="28">
        <v>0</v>
      </c>
      <c r="L157" s="28">
        <v>0</v>
      </c>
      <c r="M157" s="28">
        <v>0</v>
      </c>
      <c r="N157" s="28">
        <v>0</v>
      </c>
      <c r="O157" s="28">
        <v>0</v>
      </c>
      <c r="P157" s="28">
        <v>0</v>
      </c>
    </row>
    <row r="158" spans="1:16" x14ac:dyDescent="0.2">
      <c r="A158" s="28">
        <v>45201</v>
      </c>
      <c r="B158" s="28">
        <v>880</v>
      </c>
      <c r="C158" s="28">
        <v>8800025</v>
      </c>
      <c r="D158" s="28" t="s">
        <v>222</v>
      </c>
      <c r="E158" s="28" t="s">
        <v>223</v>
      </c>
      <c r="F158" s="28" t="s">
        <v>540</v>
      </c>
      <c r="G158" s="28" t="s">
        <v>225</v>
      </c>
      <c r="H158" s="28" t="s">
        <v>226</v>
      </c>
      <c r="I158" s="28" t="s">
        <v>541</v>
      </c>
      <c r="J158" s="28" t="str">
        <f t="shared" si="2"/>
        <v>宮崎県宮崎市中津瀬町</v>
      </c>
      <c r="K158" s="28">
        <v>0</v>
      </c>
      <c r="L158" s="28">
        <v>0</v>
      </c>
      <c r="M158" s="28">
        <v>0</v>
      </c>
      <c r="N158" s="28">
        <v>0</v>
      </c>
      <c r="O158" s="28">
        <v>0</v>
      </c>
      <c r="P158" s="28">
        <v>0</v>
      </c>
    </row>
    <row r="159" spans="1:16" x14ac:dyDescent="0.2">
      <c r="A159" s="28">
        <v>45201</v>
      </c>
      <c r="B159" s="28">
        <v>880</v>
      </c>
      <c r="C159" s="28">
        <v>8800853</v>
      </c>
      <c r="D159" s="28" t="s">
        <v>222</v>
      </c>
      <c r="E159" s="28" t="s">
        <v>223</v>
      </c>
      <c r="F159" s="28" t="s">
        <v>542</v>
      </c>
      <c r="G159" s="28" t="s">
        <v>225</v>
      </c>
      <c r="H159" s="28" t="s">
        <v>226</v>
      </c>
      <c r="I159" s="28" t="s">
        <v>543</v>
      </c>
      <c r="J159" s="28" t="str">
        <f t="shared" si="2"/>
        <v>宮崎県宮崎市中西町</v>
      </c>
      <c r="K159" s="28">
        <v>0</v>
      </c>
      <c r="L159" s="28">
        <v>0</v>
      </c>
      <c r="M159" s="28">
        <v>0</v>
      </c>
      <c r="N159" s="28">
        <v>0</v>
      </c>
      <c r="O159" s="28">
        <v>0</v>
      </c>
      <c r="P159" s="28">
        <v>0</v>
      </c>
    </row>
    <row r="160" spans="1:16" x14ac:dyDescent="0.2">
      <c r="A160" s="28">
        <v>45201</v>
      </c>
      <c r="B160" s="28">
        <v>880</v>
      </c>
      <c r="C160" s="28">
        <v>8800904</v>
      </c>
      <c r="D160" s="28" t="s">
        <v>222</v>
      </c>
      <c r="E160" s="28" t="s">
        <v>223</v>
      </c>
      <c r="F160" s="28" t="s">
        <v>544</v>
      </c>
      <c r="G160" s="28" t="s">
        <v>225</v>
      </c>
      <c r="H160" s="28" t="s">
        <v>226</v>
      </c>
      <c r="I160" s="28" t="s">
        <v>545</v>
      </c>
      <c r="J160" s="28" t="str">
        <f t="shared" si="2"/>
        <v>宮崎県宮崎市中村東</v>
      </c>
      <c r="K160" s="28">
        <v>0</v>
      </c>
      <c r="L160" s="28">
        <v>0</v>
      </c>
      <c r="M160" s="28">
        <v>1</v>
      </c>
      <c r="N160" s="28">
        <v>0</v>
      </c>
      <c r="O160" s="28">
        <v>0</v>
      </c>
      <c r="P160" s="28">
        <v>0</v>
      </c>
    </row>
    <row r="161" spans="1:16" x14ac:dyDescent="0.2">
      <c r="A161" s="28">
        <v>45201</v>
      </c>
      <c r="B161" s="28">
        <v>880</v>
      </c>
      <c r="C161" s="28">
        <v>8800905</v>
      </c>
      <c r="D161" s="28" t="s">
        <v>222</v>
      </c>
      <c r="E161" s="28" t="s">
        <v>223</v>
      </c>
      <c r="F161" s="28" t="s">
        <v>546</v>
      </c>
      <c r="G161" s="28" t="s">
        <v>225</v>
      </c>
      <c r="H161" s="28" t="s">
        <v>226</v>
      </c>
      <c r="I161" s="28" t="s">
        <v>547</v>
      </c>
      <c r="J161" s="28" t="str">
        <f t="shared" si="2"/>
        <v>宮崎県宮崎市中村西</v>
      </c>
      <c r="K161" s="28">
        <v>0</v>
      </c>
      <c r="L161" s="28">
        <v>0</v>
      </c>
      <c r="M161" s="28">
        <v>1</v>
      </c>
      <c r="N161" s="28">
        <v>0</v>
      </c>
      <c r="O161" s="28">
        <v>0</v>
      </c>
      <c r="P161" s="28">
        <v>0</v>
      </c>
    </row>
    <row r="162" spans="1:16" x14ac:dyDescent="0.2">
      <c r="A162" s="28">
        <v>45201</v>
      </c>
      <c r="B162" s="28">
        <v>88021</v>
      </c>
      <c r="C162" s="28">
        <v>8802115</v>
      </c>
      <c r="D162" s="28" t="s">
        <v>222</v>
      </c>
      <c r="E162" s="28" t="s">
        <v>223</v>
      </c>
      <c r="F162" s="28" t="s">
        <v>548</v>
      </c>
      <c r="G162" s="28" t="s">
        <v>225</v>
      </c>
      <c r="H162" s="28" t="s">
        <v>226</v>
      </c>
      <c r="I162" s="28" t="s">
        <v>549</v>
      </c>
      <c r="J162" s="28" t="str">
        <f t="shared" si="2"/>
        <v>宮崎県宮崎市長嶺</v>
      </c>
      <c r="K162" s="28">
        <v>0</v>
      </c>
      <c r="L162" s="28">
        <v>0</v>
      </c>
      <c r="M162" s="28">
        <v>0</v>
      </c>
      <c r="N162" s="28">
        <v>0</v>
      </c>
      <c r="O162" s="28">
        <v>0</v>
      </c>
      <c r="P162" s="28">
        <v>0</v>
      </c>
    </row>
    <row r="163" spans="1:16" x14ac:dyDescent="0.2">
      <c r="A163" s="28">
        <v>45201</v>
      </c>
      <c r="B163" s="28">
        <v>880</v>
      </c>
      <c r="C163" s="28">
        <v>8800826</v>
      </c>
      <c r="D163" s="28" t="s">
        <v>222</v>
      </c>
      <c r="E163" s="28" t="s">
        <v>223</v>
      </c>
      <c r="F163" s="28" t="s">
        <v>550</v>
      </c>
      <c r="G163" s="28" t="s">
        <v>225</v>
      </c>
      <c r="H163" s="28" t="s">
        <v>226</v>
      </c>
      <c r="I163" s="28" t="s">
        <v>551</v>
      </c>
      <c r="J163" s="28" t="str">
        <f t="shared" si="2"/>
        <v>宮崎県宮崎市波島</v>
      </c>
      <c r="K163" s="28">
        <v>0</v>
      </c>
      <c r="L163" s="28">
        <v>0</v>
      </c>
      <c r="M163" s="28">
        <v>1</v>
      </c>
      <c r="N163" s="28">
        <v>0</v>
      </c>
      <c r="O163" s="28">
        <v>0</v>
      </c>
      <c r="P163" s="28">
        <v>0</v>
      </c>
    </row>
    <row r="164" spans="1:16" x14ac:dyDescent="0.2">
      <c r="A164" s="28">
        <v>45201</v>
      </c>
      <c r="B164" s="28">
        <v>88001</v>
      </c>
      <c r="C164" s="28">
        <v>8800124</v>
      </c>
      <c r="D164" s="28" t="s">
        <v>222</v>
      </c>
      <c r="E164" s="28" t="s">
        <v>223</v>
      </c>
      <c r="F164" s="28" t="s">
        <v>552</v>
      </c>
      <c r="G164" s="28" t="s">
        <v>225</v>
      </c>
      <c r="H164" s="28" t="s">
        <v>226</v>
      </c>
      <c r="I164" s="28" t="s">
        <v>553</v>
      </c>
      <c r="J164" s="28" t="str">
        <f t="shared" si="2"/>
        <v>宮崎県宮崎市新名爪</v>
      </c>
      <c r="K164" s="28">
        <v>0</v>
      </c>
      <c r="L164" s="28">
        <v>0</v>
      </c>
      <c r="M164" s="28">
        <v>0</v>
      </c>
      <c r="N164" s="28">
        <v>0</v>
      </c>
      <c r="O164" s="28">
        <v>0</v>
      </c>
      <c r="P164" s="28">
        <v>0</v>
      </c>
    </row>
    <row r="165" spans="1:16" x14ac:dyDescent="0.2">
      <c r="A165" s="28">
        <v>45201</v>
      </c>
      <c r="B165" s="28">
        <v>880</v>
      </c>
      <c r="C165" s="28">
        <v>8800027</v>
      </c>
      <c r="D165" s="28" t="s">
        <v>222</v>
      </c>
      <c r="E165" s="28" t="s">
        <v>223</v>
      </c>
      <c r="F165" s="28" t="s">
        <v>554</v>
      </c>
      <c r="G165" s="28" t="s">
        <v>225</v>
      </c>
      <c r="H165" s="28" t="s">
        <v>226</v>
      </c>
      <c r="I165" s="28" t="s">
        <v>555</v>
      </c>
      <c r="J165" s="28" t="str">
        <f t="shared" si="2"/>
        <v>宮崎県宮崎市西池町</v>
      </c>
      <c r="K165" s="28">
        <v>0</v>
      </c>
      <c r="L165" s="28">
        <v>0</v>
      </c>
      <c r="M165" s="28">
        <v>0</v>
      </c>
      <c r="N165" s="28">
        <v>0</v>
      </c>
      <c r="O165" s="28">
        <v>0</v>
      </c>
      <c r="P165" s="28">
        <v>0</v>
      </c>
    </row>
    <row r="166" spans="1:16" x14ac:dyDescent="0.2">
      <c r="A166" s="28">
        <v>45201</v>
      </c>
      <c r="B166" s="28">
        <v>880</v>
      </c>
      <c r="C166" s="28">
        <v>8800818</v>
      </c>
      <c r="D166" s="28" t="s">
        <v>222</v>
      </c>
      <c r="E166" s="28" t="s">
        <v>223</v>
      </c>
      <c r="F166" s="28" t="s">
        <v>556</v>
      </c>
      <c r="G166" s="28" t="s">
        <v>225</v>
      </c>
      <c r="H166" s="28" t="s">
        <v>226</v>
      </c>
      <c r="I166" s="28" t="s">
        <v>557</v>
      </c>
      <c r="J166" s="28" t="str">
        <f t="shared" si="2"/>
        <v>宮崎県宮崎市錦本町</v>
      </c>
      <c r="K166" s="28">
        <v>0</v>
      </c>
      <c r="L166" s="28">
        <v>0</v>
      </c>
      <c r="M166" s="28">
        <v>0</v>
      </c>
      <c r="N166" s="28">
        <v>0</v>
      </c>
      <c r="O166" s="28">
        <v>0</v>
      </c>
      <c r="P166" s="28">
        <v>0</v>
      </c>
    </row>
    <row r="167" spans="1:16" x14ac:dyDescent="0.2">
      <c r="A167" s="28">
        <v>45201</v>
      </c>
      <c r="B167" s="28">
        <v>880</v>
      </c>
      <c r="C167" s="28">
        <v>8800811</v>
      </c>
      <c r="D167" s="28" t="s">
        <v>222</v>
      </c>
      <c r="E167" s="28" t="s">
        <v>223</v>
      </c>
      <c r="F167" s="28" t="s">
        <v>558</v>
      </c>
      <c r="G167" s="28" t="s">
        <v>225</v>
      </c>
      <c r="H167" s="28" t="s">
        <v>226</v>
      </c>
      <c r="I167" s="28" t="s">
        <v>559</v>
      </c>
      <c r="J167" s="28" t="str">
        <f t="shared" si="2"/>
        <v>宮崎県宮崎市錦町</v>
      </c>
      <c r="K167" s="28">
        <v>0</v>
      </c>
      <c r="L167" s="28">
        <v>0</v>
      </c>
      <c r="M167" s="28">
        <v>0</v>
      </c>
      <c r="N167" s="28">
        <v>0</v>
      </c>
      <c r="O167" s="28">
        <v>0</v>
      </c>
      <c r="P167" s="28">
        <v>0</v>
      </c>
    </row>
    <row r="168" spans="1:16" x14ac:dyDescent="0.2">
      <c r="A168" s="28">
        <v>45201</v>
      </c>
      <c r="B168" s="28">
        <v>880</v>
      </c>
      <c r="C168" s="28">
        <v>8800016</v>
      </c>
      <c r="D168" s="28" t="s">
        <v>222</v>
      </c>
      <c r="E168" s="28" t="s">
        <v>223</v>
      </c>
      <c r="F168" s="28" t="s">
        <v>560</v>
      </c>
      <c r="G168" s="28" t="s">
        <v>225</v>
      </c>
      <c r="H168" s="28" t="s">
        <v>226</v>
      </c>
      <c r="I168" s="28" t="s">
        <v>561</v>
      </c>
      <c r="J168" s="28" t="str">
        <f t="shared" si="2"/>
        <v>宮崎県宮崎市西高松町</v>
      </c>
      <c r="K168" s="28">
        <v>0</v>
      </c>
      <c r="L168" s="28">
        <v>0</v>
      </c>
      <c r="M168" s="28">
        <v>0</v>
      </c>
      <c r="N168" s="28">
        <v>0</v>
      </c>
      <c r="O168" s="28">
        <v>0</v>
      </c>
      <c r="P168" s="28">
        <v>0</v>
      </c>
    </row>
    <row r="169" spans="1:16" x14ac:dyDescent="0.2">
      <c r="A169" s="28">
        <v>45201</v>
      </c>
      <c r="B169" s="28">
        <v>880</v>
      </c>
      <c r="C169" s="28">
        <v>8800036</v>
      </c>
      <c r="D169" s="28" t="s">
        <v>222</v>
      </c>
      <c r="E169" s="28" t="s">
        <v>223</v>
      </c>
      <c r="F169" s="28" t="s">
        <v>562</v>
      </c>
      <c r="G169" s="28" t="s">
        <v>225</v>
      </c>
      <c r="H169" s="28" t="s">
        <v>226</v>
      </c>
      <c r="I169" s="28" t="s">
        <v>563</v>
      </c>
      <c r="J169" s="28" t="str">
        <f t="shared" si="2"/>
        <v>宮崎県宮崎市花ケ島町</v>
      </c>
      <c r="K169" s="28">
        <v>0</v>
      </c>
      <c r="L169" s="28">
        <v>0</v>
      </c>
      <c r="M169" s="28">
        <v>0</v>
      </c>
      <c r="N169" s="28">
        <v>0</v>
      </c>
      <c r="O169" s="28">
        <v>0</v>
      </c>
      <c r="P169" s="28">
        <v>0</v>
      </c>
    </row>
    <row r="170" spans="1:16" x14ac:dyDescent="0.2">
      <c r="A170" s="28">
        <v>45201</v>
      </c>
      <c r="B170" s="28">
        <v>880</v>
      </c>
      <c r="C170" s="28">
        <v>8800026</v>
      </c>
      <c r="D170" s="28" t="s">
        <v>222</v>
      </c>
      <c r="E170" s="28" t="s">
        <v>223</v>
      </c>
      <c r="F170" s="28" t="s">
        <v>564</v>
      </c>
      <c r="G170" s="28" t="s">
        <v>225</v>
      </c>
      <c r="H170" s="28" t="s">
        <v>226</v>
      </c>
      <c r="I170" s="28" t="s">
        <v>565</v>
      </c>
      <c r="J170" s="28" t="str">
        <f t="shared" si="2"/>
        <v>宮崎県宮崎市花殿町</v>
      </c>
      <c r="K170" s="28">
        <v>0</v>
      </c>
      <c r="L170" s="28">
        <v>0</v>
      </c>
      <c r="M170" s="28">
        <v>0</v>
      </c>
      <c r="N170" s="28">
        <v>0</v>
      </c>
      <c r="O170" s="28">
        <v>0</v>
      </c>
      <c r="P170" s="28">
        <v>0</v>
      </c>
    </row>
    <row r="171" spans="1:16" x14ac:dyDescent="0.2">
      <c r="A171" s="28">
        <v>45201</v>
      </c>
      <c r="B171" s="28">
        <v>880</v>
      </c>
      <c r="C171" s="28">
        <v>8800939</v>
      </c>
      <c r="D171" s="28" t="s">
        <v>222</v>
      </c>
      <c r="E171" s="28" t="s">
        <v>223</v>
      </c>
      <c r="F171" s="28" t="s">
        <v>566</v>
      </c>
      <c r="G171" s="28" t="s">
        <v>225</v>
      </c>
      <c r="H171" s="28" t="s">
        <v>226</v>
      </c>
      <c r="I171" s="28" t="s">
        <v>567</v>
      </c>
      <c r="J171" s="28" t="str">
        <f t="shared" si="2"/>
        <v>宮崎県宮崎市花山手西</v>
      </c>
      <c r="K171" s="28">
        <v>0</v>
      </c>
      <c r="L171" s="28">
        <v>0</v>
      </c>
      <c r="M171" s="28">
        <v>1</v>
      </c>
      <c r="N171" s="28">
        <v>0</v>
      </c>
      <c r="O171" s="28">
        <v>0</v>
      </c>
      <c r="P171" s="28">
        <v>0</v>
      </c>
    </row>
    <row r="172" spans="1:16" x14ac:dyDescent="0.2">
      <c r="A172" s="28">
        <v>45201</v>
      </c>
      <c r="B172" s="28">
        <v>880</v>
      </c>
      <c r="C172" s="28">
        <v>8800930</v>
      </c>
      <c r="D172" s="28" t="s">
        <v>222</v>
      </c>
      <c r="E172" s="28" t="s">
        <v>223</v>
      </c>
      <c r="F172" s="28" t="s">
        <v>568</v>
      </c>
      <c r="G172" s="28" t="s">
        <v>225</v>
      </c>
      <c r="H172" s="28" t="s">
        <v>226</v>
      </c>
      <c r="I172" s="28" t="s">
        <v>569</v>
      </c>
      <c r="J172" s="28" t="str">
        <f t="shared" si="2"/>
        <v>宮崎県宮崎市花山手東</v>
      </c>
      <c r="K172" s="28">
        <v>0</v>
      </c>
      <c r="L172" s="28">
        <v>0</v>
      </c>
      <c r="M172" s="28">
        <v>1</v>
      </c>
      <c r="N172" s="28">
        <v>0</v>
      </c>
      <c r="O172" s="28">
        <v>0</v>
      </c>
      <c r="P172" s="28">
        <v>0</v>
      </c>
    </row>
    <row r="173" spans="1:16" x14ac:dyDescent="0.2">
      <c r="A173" s="28">
        <v>45201</v>
      </c>
      <c r="B173" s="28">
        <v>880</v>
      </c>
      <c r="C173" s="28">
        <v>8800007</v>
      </c>
      <c r="D173" s="28" t="s">
        <v>222</v>
      </c>
      <c r="E173" s="28" t="s">
        <v>223</v>
      </c>
      <c r="F173" s="28" t="s">
        <v>570</v>
      </c>
      <c r="G173" s="28" t="s">
        <v>225</v>
      </c>
      <c r="H173" s="28" t="s">
        <v>226</v>
      </c>
      <c r="I173" s="28" t="s">
        <v>571</v>
      </c>
      <c r="J173" s="28" t="str">
        <f t="shared" si="2"/>
        <v>宮崎県宮崎市原町</v>
      </c>
      <c r="K173" s="28">
        <v>0</v>
      </c>
      <c r="L173" s="28">
        <v>0</v>
      </c>
      <c r="M173" s="28">
        <v>0</v>
      </c>
      <c r="N173" s="28">
        <v>0</v>
      </c>
      <c r="O173" s="28">
        <v>0</v>
      </c>
      <c r="P173" s="28">
        <v>0</v>
      </c>
    </row>
    <row r="174" spans="1:16" x14ac:dyDescent="0.2">
      <c r="A174" s="28">
        <v>45201</v>
      </c>
      <c r="B174" s="28">
        <v>880</v>
      </c>
      <c r="C174" s="28">
        <v>8800832</v>
      </c>
      <c r="D174" s="28" t="s">
        <v>222</v>
      </c>
      <c r="E174" s="28" t="s">
        <v>223</v>
      </c>
      <c r="F174" s="28" t="s">
        <v>572</v>
      </c>
      <c r="G174" s="28" t="s">
        <v>225</v>
      </c>
      <c r="H174" s="28" t="s">
        <v>226</v>
      </c>
      <c r="I174" s="28" t="s">
        <v>573</v>
      </c>
      <c r="J174" s="28" t="str">
        <f t="shared" si="2"/>
        <v>宮崎県宮崎市稗原町</v>
      </c>
      <c r="K174" s="28">
        <v>0</v>
      </c>
      <c r="L174" s="28">
        <v>0</v>
      </c>
      <c r="M174" s="28">
        <v>0</v>
      </c>
      <c r="N174" s="28">
        <v>0</v>
      </c>
      <c r="O174" s="28">
        <v>0</v>
      </c>
      <c r="P174" s="28">
        <v>0</v>
      </c>
    </row>
    <row r="175" spans="1:16" x14ac:dyDescent="0.2">
      <c r="A175" s="28">
        <v>45201</v>
      </c>
      <c r="B175" s="28">
        <v>880</v>
      </c>
      <c r="C175" s="28">
        <v>8800825</v>
      </c>
      <c r="D175" s="28" t="s">
        <v>222</v>
      </c>
      <c r="E175" s="28" t="s">
        <v>223</v>
      </c>
      <c r="F175" s="28" t="s">
        <v>574</v>
      </c>
      <c r="G175" s="28" t="s">
        <v>225</v>
      </c>
      <c r="H175" s="28" t="s">
        <v>226</v>
      </c>
      <c r="I175" s="28" t="s">
        <v>575</v>
      </c>
      <c r="J175" s="28" t="str">
        <f t="shared" si="2"/>
        <v>宮崎県宮崎市東大宮</v>
      </c>
      <c r="K175" s="28">
        <v>0</v>
      </c>
      <c r="L175" s="28">
        <v>0</v>
      </c>
      <c r="M175" s="28">
        <v>1</v>
      </c>
      <c r="N175" s="28">
        <v>0</v>
      </c>
      <c r="O175" s="28">
        <v>0</v>
      </c>
      <c r="P175" s="28">
        <v>0</v>
      </c>
    </row>
    <row r="176" spans="1:16" x14ac:dyDescent="0.2">
      <c r="A176" s="28">
        <v>45201</v>
      </c>
      <c r="B176" s="28">
        <v>880</v>
      </c>
      <c r="C176" s="28">
        <v>8800901</v>
      </c>
      <c r="D176" s="28" t="s">
        <v>222</v>
      </c>
      <c r="E176" s="28" t="s">
        <v>223</v>
      </c>
      <c r="F176" s="28" t="s">
        <v>576</v>
      </c>
      <c r="G176" s="28" t="s">
        <v>225</v>
      </c>
      <c r="H176" s="28" t="s">
        <v>226</v>
      </c>
      <c r="I176" s="28" t="s">
        <v>577</v>
      </c>
      <c r="J176" s="28" t="str">
        <f t="shared" si="2"/>
        <v>宮崎県宮崎市東大淀</v>
      </c>
      <c r="K176" s="28">
        <v>0</v>
      </c>
      <c r="L176" s="28">
        <v>0</v>
      </c>
      <c r="M176" s="28">
        <v>1</v>
      </c>
      <c r="N176" s="28">
        <v>0</v>
      </c>
      <c r="O176" s="28">
        <v>0</v>
      </c>
      <c r="P176" s="28">
        <v>0</v>
      </c>
    </row>
    <row r="177" spans="1:16" x14ac:dyDescent="0.2">
      <c r="A177" s="28">
        <v>45201</v>
      </c>
      <c r="B177" s="28">
        <v>880</v>
      </c>
      <c r="C177" s="28">
        <v>8800856</v>
      </c>
      <c r="D177" s="28" t="s">
        <v>222</v>
      </c>
      <c r="E177" s="28" t="s">
        <v>223</v>
      </c>
      <c r="F177" s="28" t="s">
        <v>578</v>
      </c>
      <c r="G177" s="28" t="s">
        <v>225</v>
      </c>
      <c r="H177" s="28" t="s">
        <v>226</v>
      </c>
      <c r="I177" s="28" t="s">
        <v>579</v>
      </c>
      <c r="J177" s="28" t="str">
        <f t="shared" si="2"/>
        <v>宮崎県宮崎市日ノ出町</v>
      </c>
      <c r="K177" s="28">
        <v>0</v>
      </c>
      <c r="L177" s="28">
        <v>0</v>
      </c>
      <c r="M177" s="28">
        <v>0</v>
      </c>
      <c r="N177" s="28">
        <v>0</v>
      </c>
      <c r="O177" s="28">
        <v>0</v>
      </c>
      <c r="P177" s="28">
        <v>0</v>
      </c>
    </row>
    <row r="178" spans="1:16" x14ac:dyDescent="0.2">
      <c r="A178" s="28">
        <v>45201</v>
      </c>
      <c r="B178" s="28">
        <v>880</v>
      </c>
      <c r="C178" s="28">
        <v>8800806</v>
      </c>
      <c r="D178" s="28" t="s">
        <v>222</v>
      </c>
      <c r="E178" s="28" t="s">
        <v>223</v>
      </c>
      <c r="F178" s="28" t="s">
        <v>580</v>
      </c>
      <c r="G178" s="28" t="s">
        <v>225</v>
      </c>
      <c r="H178" s="28" t="s">
        <v>226</v>
      </c>
      <c r="I178" s="28" t="s">
        <v>581</v>
      </c>
      <c r="J178" s="28" t="str">
        <f t="shared" si="2"/>
        <v>宮崎県宮崎市広島</v>
      </c>
      <c r="K178" s="28">
        <v>0</v>
      </c>
      <c r="L178" s="28">
        <v>0</v>
      </c>
      <c r="M178" s="28">
        <v>1</v>
      </c>
      <c r="N178" s="28">
        <v>0</v>
      </c>
      <c r="O178" s="28">
        <v>0</v>
      </c>
      <c r="P178" s="28">
        <v>0</v>
      </c>
    </row>
    <row r="179" spans="1:16" x14ac:dyDescent="0.2">
      <c r="A179" s="28">
        <v>45201</v>
      </c>
      <c r="B179" s="28">
        <v>88001</v>
      </c>
      <c r="C179" s="28">
        <v>8800125</v>
      </c>
      <c r="D179" s="28" t="s">
        <v>222</v>
      </c>
      <c r="E179" s="28" t="s">
        <v>223</v>
      </c>
      <c r="F179" s="28" t="s">
        <v>582</v>
      </c>
      <c r="G179" s="28" t="s">
        <v>225</v>
      </c>
      <c r="H179" s="28" t="s">
        <v>226</v>
      </c>
      <c r="I179" s="28" t="s">
        <v>583</v>
      </c>
      <c r="J179" s="28" t="str">
        <f t="shared" si="2"/>
        <v>宮崎県宮崎市広原</v>
      </c>
      <c r="K179" s="28">
        <v>0</v>
      </c>
      <c r="L179" s="28">
        <v>0</v>
      </c>
      <c r="M179" s="28">
        <v>0</v>
      </c>
      <c r="N179" s="28">
        <v>0</v>
      </c>
      <c r="O179" s="28">
        <v>0</v>
      </c>
      <c r="P179" s="28">
        <v>0</v>
      </c>
    </row>
    <row r="180" spans="1:16" x14ac:dyDescent="0.2">
      <c r="A180" s="28">
        <v>45201</v>
      </c>
      <c r="B180" s="28">
        <v>880</v>
      </c>
      <c r="C180" s="28">
        <v>8800946</v>
      </c>
      <c r="D180" s="28" t="s">
        <v>222</v>
      </c>
      <c r="E180" s="28" t="s">
        <v>223</v>
      </c>
      <c r="F180" s="28" t="s">
        <v>584</v>
      </c>
      <c r="G180" s="28" t="s">
        <v>225</v>
      </c>
      <c r="H180" s="28" t="s">
        <v>226</v>
      </c>
      <c r="I180" s="28" t="s">
        <v>585</v>
      </c>
      <c r="J180" s="28" t="str">
        <f t="shared" si="2"/>
        <v>宮崎県宮崎市福島町（丁目）</v>
      </c>
      <c r="K180" s="28">
        <v>1</v>
      </c>
      <c r="L180" s="28">
        <v>0</v>
      </c>
      <c r="M180" s="28">
        <v>1</v>
      </c>
      <c r="N180" s="28">
        <v>0</v>
      </c>
      <c r="O180" s="28">
        <v>0</v>
      </c>
      <c r="P180" s="28">
        <v>0</v>
      </c>
    </row>
    <row r="181" spans="1:16" x14ac:dyDescent="0.2">
      <c r="A181" s="28">
        <v>45201</v>
      </c>
      <c r="B181" s="28">
        <v>880</v>
      </c>
      <c r="C181" s="28">
        <v>8800945</v>
      </c>
      <c r="D181" s="28" t="s">
        <v>222</v>
      </c>
      <c r="E181" s="28" t="s">
        <v>223</v>
      </c>
      <c r="F181" s="28" t="s">
        <v>586</v>
      </c>
      <c r="G181" s="28" t="s">
        <v>225</v>
      </c>
      <c r="H181" s="28" t="s">
        <v>226</v>
      </c>
      <c r="I181" s="28" t="s">
        <v>587</v>
      </c>
      <c r="J181" s="28" t="str">
        <f t="shared" si="2"/>
        <v>宮崎県宮崎市福島町（番地）</v>
      </c>
      <c r="K181" s="28">
        <v>1</v>
      </c>
      <c r="L181" s="28">
        <v>0</v>
      </c>
      <c r="M181" s="28">
        <v>0</v>
      </c>
      <c r="N181" s="28">
        <v>0</v>
      </c>
      <c r="O181" s="28">
        <v>0</v>
      </c>
      <c r="P181" s="28">
        <v>0</v>
      </c>
    </row>
    <row r="182" spans="1:16" x14ac:dyDescent="0.2">
      <c r="A182" s="28">
        <v>45201</v>
      </c>
      <c r="B182" s="28">
        <v>880</v>
      </c>
      <c r="C182" s="28">
        <v>8800031</v>
      </c>
      <c r="D182" s="28" t="s">
        <v>222</v>
      </c>
      <c r="E182" s="28" t="s">
        <v>223</v>
      </c>
      <c r="F182" s="28" t="s">
        <v>588</v>
      </c>
      <c r="G182" s="28" t="s">
        <v>225</v>
      </c>
      <c r="H182" s="28" t="s">
        <v>226</v>
      </c>
      <c r="I182" s="28" t="s">
        <v>589</v>
      </c>
      <c r="J182" s="28" t="str">
        <f t="shared" si="2"/>
        <v>宮崎県宮崎市船塚</v>
      </c>
      <c r="K182" s="28">
        <v>0</v>
      </c>
      <c r="L182" s="28">
        <v>0</v>
      </c>
      <c r="M182" s="28">
        <v>1</v>
      </c>
      <c r="N182" s="28">
        <v>0</v>
      </c>
      <c r="O182" s="28">
        <v>0</v>
      </c>
      <c r="P182" s="28">
        <v>0</v>
      </c>
    </row>
    <row r="183" spans="1:16" x14ac:dyDescent="0.2">
      <c r="A183" s="28">
        <v>45201</v>
      </c>
      <c r="B183" s="28">
        <v>880</v>
      </c>
      <c r="C183" s="28">
        <v>8800931</v>
      </c>
      <c r="D183" s="28" t="s">
        <v>222</v>
      </c>
      <c r="E183" s="28" t="s">
        <v>223</v>
      </c>
      <c r="F183" s="28" t="s">
        <v>590</v>
      </c>
      <c r="G183" s="28" t="s">
        <v>225</v>
      </c>
      <c r="H183" s="28" t="s">
        <v>226</v>
      </c>
      <c r="I183" s="28" t="s">
        <v>591</v>
      </c>
      <c r="J183" s="28" t="str">
        <f t="shared" si="2"/>
        <v>宮崎県宮崎市古城町</v>
      </c>
      <c r="K183" s="28">
        <v>0</v>
      </c>
      <c r="L183" s="28">
        <v>0</v>
      </c>
      <c r="M183" s="28">
        <v>0</v>
      </c>
      <c r="N183" s="28">
        <v>0</v>
      </c>
      <c r="O183" s="28">
        <v>0</v>
      </c>
      <c r="P183" s="28">
        <v>0</v>
      </c>
    </row>
    <row r="184" spans="1:16" x14ac:dyDescent="0.2">
      <c r="A184" s="28">
        <v>45201</v>
      </c>
      <c r="B184" s="28">
        <v>880</v>
      </c>
      <c r="C184" s="28">
        <v>8800046</v>
      </c>
      <c r="D184" s="28" t="s">
        <v>222</v>
      </c>
      <c r="E184" s="28" t="s">
        <v>223</v>
      </c>
      <c r="F184" s="28" t="s">
        <v>592</v>
      </c>
      <c r="G184" s="28" t="s">
        <v>225</v>
      </c>
      <c r="H184" s="28" t="s">
        <v>226</v>
      </c>
      <c r="I184" s="28" t="s">
        <v>593</v>
      </c>
      <c r="J184" s="28" t="str">
        <f t="shared" si="2"/>
        <v>宮崎県宮崎市平和が丘北町</v>
      </c>
      <c r="K184" s="28">
        <v>0</v>
      </c>
      <c r="L184" s="28">
        <v>0</v>
      </c>
      <c r="M184" s="28">
        <v>0</v>
      </c>
      <c r="N184" s="28">
        <v>0</v>
      </c>
      <c r="O184" s="28">
        <v>0</v>
      </c>
      <c r="P184" s="28">
        <v>0</v>
      </c>
    </row>
    <row r="185" spans="1:16" x14ac:dyDescent="0.2">
      <c r="A185" s="28">
        <v>45201</v>
      </c>
      <c r="B185" s="28">
        <v>880</v>
      </c>
      <c r="C185" s="28">
        <v>8800047</v>
      </c>
      <c r="D185" s="28" t="s">
        <v>222</v>
      </c>
      <c r="E185" s="28" t="s">
        <v>223</v>
      </c>
      <c r="F185" s="28" t="s">
        <v>594</v>
      </c>
      <c r="G185" s="28" t="s">
        <v>225</v>
      </c>
      <c r="H185" s="28" t="s">
        <v>226</v>
      </c>
      <c r="I185" s="28" t="s">
        <v>595</v>
      </c>
      <c r="J185" s="28" t="str">
        <f t="shared" si="2"/>
        <v>宮崎県宮崎市平和が丘西町</v>
      </c>
      <c r="K185" s="28">
        <v>0</v>
      </c>
      <c r="L185" s="28">
        <v>0</v>
      </c>
      <c r="M185" s="28">
        <v>0</v>
      </c>
      <c r="N185" s="28">
        <v>0</v>
      </c>
      <c r="O185" s="28">
        <v>0</v>
      </c>
      <c r="P185" s="28">
        <v>0</v>
      </c>
    </row>
    <row r="186" spans="1:16" x14ac:dyDescent="0.2">
      <c r="A186" s="28">
        <v>45201</v>
      </c>
      <c r="B186" s="28">
        <v>880</v>
      </c>
      <c r="C186" s="28">
        <v>8800042</v>
      </c>
      <c r="D186" s="28" t="s">
        <v>222</v>
      </c>
      <c r="E186" s="28" t="s">
        <v>223</v>
      </c>
      <c r="F186" s="28" t="s">
        <v>596</v>
      </c>
      <c r="G186" s="28" t="s">
        <v>225</v>
      </c>
      <c r="H186" s="28" t="s">
        <v>226</v>
      </c>
      <c r="I186" s="28" t="s">
        <v>597</v>
      </c>
      <c r="J186" s="28" t="str">
        <f t="shared" si="2"/>
        <v>宮崎県宮崎市平和が丘東町</v>
      </c>
      <c r="K186" s="28">
        <v>0</v>
      </c>
      <c r="L186" s="28">
        <v>0</v>
      </c>
      <c r="M186" s="28">
        <v>0</v>
      </c>
      <c r="N186" s="28">
        <v>0</v>
      </c>
      <c r="O186" s="28">
        <v>0</v>
      </c>
      <c r="P186" s="28">
        <v>0</v>
      </c>
    </row>
    <row r="187" spans="1:16" x14ac:dyDescent="0.2">
      <c r="A187" s="28">
        <v>45201</v>
      </c>
      <c r="B187" s="28">
        <v>880</v>
      </c>
      <c r="C187" s="28">
        <v>8800802</v>
      </c>
      <c r="D187" s="28" t="s">
        <v>222</v>
      </c>
      <c r="E187" s="28" t="s">
        <v>223</v>
      </c>
      <c r="F187" s="28" t="s">
        <v>598</v>
      </c>
      <c r="G187" s="28" t="s">
        <v>225</v>
      </c>
      <c r="H187" s="28" t="s">
        <v>226</v>
      </c>
      <c r="I187" s="28" t="s">
        <v>599</v>
      </c>
      <c r="J187" s="28" t="str">
        <f t="shared" si="2"/>
        <v>宮崎県宮崎市別府町</v>
      </c>
      <c r="K187" s="28">
        <v>0</v>
      </c>
      <c r="L187" s="28">
        <v>0</v>
      </c>
      <c r="M187" s="28">
        <v>0</v>
      </c>
      <c r="N187" s="28">
        <v>0</v>
      </c>
      <c r="O187" s="28">
        <v>0</v>
      </c>
      <c r="P187" s="28">
        <v>0</v>
      </c>
    </row>
    <row r="188" spans="1:16" x14ac:dyDescent="0.2">
      <c r="A188" s="28">
        <v>45201</v>
      </c>
      <c r="B188" s="28">
        <v>88001</v>
      </c>
      <c r="C188" s="28">
        <v>8800123</v>
      </c>
      <c r="D188" s="28" t="s">
        <v>222</v>
      </c>
      <c r="E188" s="28" t="s">
        <v>223</v>
      </c>
      <c r="F188" s="28" t="s">
        <v>600</v>
      </c>
      <c r="G188" s="28" t="s">
        <v>225</v>
      </c>
      <c r="H188" s="28" t="s">
        <v>226</v>
      </c>
      <c r="I188" s="28" t="s">
        <v>601</v>
      </c>
      <c r="J188" s="28" t="str">
        <f t="shared" si="2"/>
        <v>宮崎県宮崎市芳士</v>
      </c>
      <c r="K188" s="28">
        <v>0</v>
      </c>
      <c r="L188" s="28">
        <v>0</v>
      </c>
      <c r="M188" s="28">
        <v>0</v>
      </c>
      <c r="N188" s="28">
        <v>0</v>
      </c>
      <c r="O188" s="28">
        <v>0</v>
      </c>
      <c r="P188" s="28">
        <v>0</v>
      </c>
    </row>
    <row r="189" spans="1:16" x14ac:dyDescent="0.2">
      <c r="A189" s="28">
        <v>45201</v>
      </c>
      <c r="B189" s="28">
        <v>88917</v>
      </c>
      <c r="C189" s="28">
        <v>8891716</v>
      </c>
      <c r="D189" s="28" t="s">
        <v>222</v>
      </c>
      <c r="E189" s="28" t="s">
        <v>223</v>
      </c>
      <c r="F189" s="28" t="s">
        <v>602</v>
      </c>
      <c r="G189" s="28" t="s">
        <v>225</v>
      </c>
      <c r="H189" s="28" t="s">
        <v>226</v>
      </c>
      <c r="I189" s="28" t="s">
        <v>603</v>
      </c>
      <c r="J189" s="28" t="str">
        <f t="shared" si="2"/>
        <v>宮崎県宮崎市細江（平和）</v>
      </c>
      <c r="K189" s="28">
        <v>1</v>
      </c>
      <c r="L189" s="28">
        <v>0</v>
      </c>
      <c r="M189" s="28">
        <v>0</v>
      </c>
      <c r="N189" s="28">
        <v>0</v>
      </c>
      <c r="O189" s="28">
        <v>0</v>
      </c>
      <c r="P189" s="28">
        <v>0</v>
      </c>
    </row>
    <row r="190" spans="1:16" x14ac:dyDescent="0.2">
      <c r="A190" s="28">
        <v>45201</v>
      </c>
      <c r="B190" s="28">
        <v>88021</v>
      </c>
      <c r="C190" s="28">
        <v>8802116</v>
      </c>
      <c r="D190" s="28" t="s">
        <v>222</v>
      </c>
      <c r="E190" s="28" t="s">
        <v>223</v>
      </c>
      <c r="F190" s="28" t="s">
        <v>604</v>
      </c>
      <c r="G190" s="28" t="s">
        <v>225</v>
      </c>
      <c r="H190" s="28" t="s">
        <v>226</v>
      </c>
      <c r="I190" s="28" t="s">
        <v>605</v>
      </c>
      <c r="J190" s="28" t="str">
        <f t="shared" si="2"/>
        <v>宮崎県宮崎市細江（その他）</v>
      </c>
      <c r="K190" s="28">
        <v>1</v>
      </c>
      <c r="L190" s="28">
        <v>0</v>
      </c>
      <c r="M190" s="28">
        <v>0</v>
      </c>
      <c r="N190" s="28">
        <v>0</v>
      </c>
      <c r="O190" s="28">
        <v>0</v>
      </c>
      <c r="P190" s="28">
        <v>0</v>
      </c>
    </row>
    <row r="191" spans="1:16" x14ac:dyDescent="0.2">
      <c r="A191" s="28">
        <v>45201</v>
      </c>
      <c r="B191" s="28">
        <v>880</v>
      </c>
      <c r="C191" s="28">
        <v>8800873</v>
      </c>
      <c r="D191" s="28" t="s">
        <v>222</v>
      </c>
      <c r="E191" s="28" t="s">
        <v>223</v>
      </c>
      <c r="F191" s="28" t="s">
        <v>606</v>
      </c>
      <c r="G191" s="28" t="s">
        <v>225</v>
      </c>
      <c r="H191" s="28" t="s">
        <v>226</v>
      </c>
      <c r="I191" s="28" t="s">
        <v>607</v>
      </c>
      <c r="J191" s="28" t="str">
        <f t="shared" si="2"/>
        <v>宮崎県宮崎市堀川町</v>
      </c>
      <c r="K191" s="28">
        <v>0</v>
      </c>
      <c r="L191" s="28">
        <v>0</v>
      </c>
      <c r="M191" s="28">
        <v>0</v>
      </c>
      <c r="N191" s="28">
        <v>0</v>
      </c>
      <c r="O191" s="28">
        <v>0</v>
      </c>
      <c r="P191" s="28">
        <v>0</v>
      </c>
    </row>
    <row r="192" spans="1:16" x14ac:dyDescent="0.2">
      <c r="A192" s="28">
        <v>45201</v>
      </c>
      <c r="B192" s="28">
        <v>880</v>
      </c>
      <c r="C192" s="28">
        <v>8800922</v>
      </c>
      <c r="D192" s="28" t="s">
        <v>222</v>
      </c>
      <c r="E192" s="28" t="s">
        <v>223</v>
      </c>
      <c r="F192" s="28" t="s">
        <v>608</v>
      </c>
      <c r="G192" s="28" t="s">
        <v>225</v>
      </c>
      <c r="H192" s="28" t="s">
        <v>226</v>
      </c>
      <c r="I192" s="28" t="s">
        <v>609</v>
      </c>
      <c r="J192" s="28" t="str">
        <f t="shared" si="2"/>
        <v>宮崎県宮崎市本郷</v>
      </c>
      <c r="K192" s="28">
        <v>0</v>
      </c>
      <c r="L192" s="28">
        <v>0</v>
      </c>
      <c r="M192" s="28">
        <v>1</v>
      </c>
      <c r="N192" s="28">
        <v>0</v>
      </c>
      <c r="O192" s="28">
        <v>0</v>
      </c>
      <c r="P192" s="28">
        <v>0</v>
      </c>
    </row>
    <row r="193" spans="1:16" x14ac:dyDescent="0.2">
      <c r="A193" s="28">
        <v>45201</v>
      </c>
      <c r="B193" s="28">
        <v>880</v>
      </c>
      <c r="C193" s="28">
        <v>8800925</v>
      </c>
      <c r="D193" s="28" t="s">
        <v>222</v>
      </c>
      <c r="E193" s="28" t="s">
        <v>223</v>
      </c>
      <c r="F193" s="28" t="s">
        <v>610</v>
      </c>
      <c r="G193" s="28" t="s">
        <v>225</v>
      </c>
      <c r="H193" s="28" t="s">
        <v>226</v>
      </c>
      <c r="I193" s="28" t="s">
        <v>611</v>
      </c>
      <c r="J193" s="28" t="str">
        <f t="shared" ref="J193:J256" si="3">CONCATENATE(G193,H193,I193)</f>
        <v>宮崎県宮崎市本郷北方</v>
      </c>
      <c r="K193" s="28">
        <v>0</v>
      </c>
      <c r="L193" s="28">
        <v>0</v>
      </c>
      <c r="M193" s="28">
        <v>0</v>
      </c>
      <c r="N193" s="28">
        <v>0</v>
      </c>
      <c r="O193" s="28">
        <v>0</v>
      </c>
      <c r="P193" s="28">
        <v>0</v>
      </c>
    </row>
    <row r="194" spans="1:16" x14ac:dyDescent="0.2">
      <c r="A194" s="28">
        <v>45201</v>
      </c>
      <c r="B194" s="28">
        <v>880</v>
      </c>
      <c r="C194" s="28">
        <v>8800921</v>
      </c>
      <c r="D194" s="28" t="s">
        <v>222</v>
      </c>
      <c r="E194" s="28" t="s">
        <v>223</v>
      </c>
      <c r="F194" s="28" t="s">
        <v>612</v>
      </c>
      <c r="G194" s="28" t="s">
        <v>225</v>
      </c>
      <c r="H194" s="28" t="s">
        <v>226</v>
      </c>
      <c r="I194" s="28" t="s">
        <v>613</v>
      </c>
      <c r="J194" s="28" t="str">
        <f t="shared" si="3"/>
        <v>宮崎県宮崎市本郷南方</v>
      </c>
      <c r="K194" s="28">
        <v>0</v>
      </c>
      <c r="L194" s="28">
        <v>0</v>
      </c>
      <c r="M194" s="28">
        <v>0</v>
      </c>
      <c r="N194" s="28">
        <v>0</v>
      </c>
      <c r="O194" s="28">
        <v>0</v>
      </c>
      <c r="P194" s="28">
        <v>0</v>
      </c>
    </row>
    <row r="195" spans="1:16" x14ac:dyDescent="0.2">
      <c r="A195" s="28">
        <v>45201</v>
      </c>
      <c r="B195" s="28">
        <v>880</v>
      </c>
      <c r="C195" s="28">
        <v>8800863</v>
      </c>
      <c r="D195" s="28" t="s">
        <v>222</v>
      </c>
      <c r="E195" s="28" t="s">
        <v>223</v>
      </c>
      <c r="F195" s="28" t="s">
        <v>614</v>
      </c>
      <c r="G195" s="28" t="s">
        <v>225</v>
      </c>
      <c r="H195" s="28" t="s">
        <v>226</v>
      </c>
      <c r="I195" s="28" t="s">
        <v>615</v>
      </c>
      <c r="J195" s="28" t="str">
        <f t="shared" si="3"/>
        <v>宮崎県宮崎市前原町</v>
      </c>
      <c r="K195" s="28">
        <v>0</v>
      </c>
      <c r="L195" s="28">
        <v>0</v>
      </c>
      <c r="M195" s="28">
        <v>0</v>
      </c>
      <c r="N195" s="28">
        <v>0</v>
      </c>
      <c r="O195" s="28">
        <v>0</v>
      </c>
      <c r="P195" s="28">
        <v>0</v>
      </c>
    </row>
    <row r="196" spans="1:16" x14ac:dyDescent="0.2">
      <c r="A196" s="28">
        <v>45201</v>
      </c>
      <c r="B196" s="28">
        <v>880</v>
      </c>
      <c r="C196" s="28">
        <v>8800013</v>
      </c>
      <c r="D196" s="28" t="s">
        <v>222</v>
      </c>
      <c r="E196" s="28" t="s">
        <v>223</v>
      </c>
      <c r="F196" s="28" t="s">
        <v>616</v>
      </c>
      <c r="G196" s="28" t="s">
        <v>225</v>
      </c>
      <c r="H196" s="28" t="s">
        <v>226</v>
      </c>
      <c r="I196" s="28" t="s">
        <v>617</v>
      </c>
      <c r="J196" s="28" t="str">
        <f t="shared" si="3"/>
        <v>宮崎県宮崎市松橋</v>
      </c>
      <c r="K196" s="28">
        <v>0</v>
      </c>
      <c r="L196" s="28">
        <v>0</v>
      </c>
      <c r="M196" s="28">
        <v>1</v>
      </c>
      <c r="N196" s="28">
        <v>0</v>
      </c>
      <c r="O196" s="28">
        <v>0</v>
      </c>
      <c r="P196" s="28">
        <v>0</v>
      </c>
    </row>
    <row r="197" spans="1:16" x14ac:dyDescent="0.2">
      <c r="A197" s="28">
        <v>45201</v>
      </c>
      <c r="B197" s="28">
        <v>880</v>
      </c>
      <c r="C197" s="28">
        <v>8800865</v>
      </c>
      <c r="D197" s="28" t="s">
        <v>222</v>
      </c>
      <c r="E197" s="28" t="s">
        <v>223</v>
      </c>
      <c r="F197" s="28" t="s">
        <v>618</v>
      </c>
      <c r="G197" s="28" t="s">
        <v>225</v>
      </c>
      <c r="H197" s="28" t="s">
        <v>226</v>
      </c>
      <c r="I197" s="28" t="s">
        <v>619</v>
      </c>
      <c r="J197" s="28" t="str">
        <f t="shared" si="3"/>
        <v>宮崎県宮崎市松山</v>
      </c>
      <c r="K197" s="28">
        <v>0</v>
      </c>
      <c r="L197" s="28">
        <v>0</v>
      </c>
      <c r="M197" s="28">
        <v>1</v>
      </c>
      <c r="N197" s="28">
        <v>0</v>
      </c>
      <c r="O197" s="28">
        <v>0</v>
      </c>
      <c r="P197" s="28">
        <v>0</v>
      </c>
    </row>
    <row r="198" spans="1:16" x14ac:dyDescent="0.2">
      <c r="A198" s="28">
        <v>45201</v>
      </c>
      <c r="B198" s="28">
        <v>880</v>
      </c>
      <c r="C198" s="28">
        <v>8800929</v>
      </c>
      <c r="D198" s="28" t="s">
        <v>222</v>
      </c>
      <c r="E198" s="28" t="s">
        <v>223</v>
      </c>
      <c r="F198" s="28" t="s">
        <v>620</v>
      </c>
      <c r="G198" s="28" t="s">
        <v>225</v>
      </c>
      <c r="H198" s="28" t="s">
        <v>226</v>
      </c>
      <c r="I198" s="28" t="s">
        <v>621</v>
      </c>
      <c r="J198" s="28" t="str">
        <f t="shared" si="3"/>
        <v>宮崎県宮崎市まなび野</v>
      </c>
      <c r="K198" s="28">
        <v>0</v>
      </c>
      <c r="L198" s="28">
        <v>0</v>
      </c>
      <c r="M198" s="28">
        <v>1</v>
      </c>
      <c r="N198" s="28">
        <v>0</v>
      </c>
      <c r="O198" s="28">
        <v>0</v>
      </c>
      <c r="P198" s="28">
        <v>0</v>
      </c>
    </row>
    <row r="199" spans="1:16" x14ac:dyDescent="0.2">
      <c r="A199" s="28">
        <v>45201</v>
      </c>
      <c r="B199" s="28">
        <v>880</v>
      </c>
      <c r="C199" s="28">
        <v>8800813</v>
      </c>
      <c r="D199" s="28" t="s">
        <v>222</v>
      </c>
      <c r="E199" s="28" t="s">
        <v>223</v>
      </c>
      <c r="F199" s="28" t="s">
        <v>622</v>
      </c>
      <c r="G199" s="28" t="s">
        <v>225</v>
      </c>
      <c r="H199" s="28" t="s">
        <v>226</v>
      </c>
      <c r="I199" s="28" t="s">
        <v>623</v>
      </c>
      <c r="J199" s="28" t="str">
        <f t="shared" si="3"/>
        <v>宮崎県宮崎市丸島町</v>
      </c>
      <c r="K199" s="28">
        <v>0</v>
      </c>
      <c r="L199" s="28">
        <v>0</v>
      </c>
      <c r="M199" s="28">
        <v>0</v>
      </c>
      <c r="N199" s="28">
        <v>0</v>
      </c>
      <c r="O199" s="28">
        <v>0</v>
      </c>
      <c r="P199" s="28">
        <v>0</v>
      </c>
    </row>
    <row r="200" spans="1:16" x14ac:dyDescent="0.2">
      <c r="A200" s="28">
        <v>45201</v>
      </c>
      <c r="B200" s="28">
        <v>880</v>
      </c>
      <c r="C200" s="28">
        <v>8800052</v>
      </c>
      <c r="D200" s="28" t="s">
        <v>222</v>
      </c>
      <c r="E200" s="28" t="s">
        <v>223</v>
      </c>
      <c r="F200" s="28" t="s">
        <v>624</v>
      </c>
      <c r="G200" s="28" t="s">
        <v>225</v>
      </c>
      <c r="H200" s="28" t="s">
        <v>226</v>
      </c>
      <c r="I200" s="28" t="s">
        <v>625</v>
      </c>
      <c r="J200" s="28" t="str">
        <f t="shared" si="3"/>
        <v>宮崎県宮崎市丸山</v>
      </c>
      <c r="K200" s="28">
        <v>0</v>
      </c>
      <c r="L200" s="28">
        <v>0</v>
      </c>
      <c r="M200" s="28">
        <v>1</v>
      </c>
      <c r="N200" s="28">
        <v>0</v>
      </c>
      <c r="O200" s="28">
        <v>0</v>
      </c>
      <c r="P200" s="28">
        <v>0</v>
      </c>
    </row>
    <row r="201" spans="1:16" x14ac:dyDescent="0.2">
      <c r="A201" s="28">
        <v>45201</v>
      </c>
      <c r="B201" s="28">
        <v>880</v>
      </c>
      <c r="C201" s="28">
        <v>8800858</v>
      </c>
      <c r="D201" s="28" t="s">
        <v>222</v>
      </c>
      <c r="E201" s="28" t="s">
        <v>223</v>
      </c>
      <c r="F201" s="28" t="s">
        <v>626</v>
      </c>
      <c r="G201" s="28" t="s">
        <v>225</v>
      </c>
      <c r="H201" s="28" t="s">
        <v>226</v>
      </c>
      <c r="I201" s="28" t="s">
        <v>627</v>
      </c>
      <c r="J201" s="28" t="str">
        <f t="shared" si="3"/>
        <v>宮崎県宮崎市港</v>
      </c>
      <c r="K201" s="28">
        <v>0</v>
      </c>
      <c r="L201" s="28">
        <v>0</v>
      </c>
      <c r="M201" s="28">
        <v>1</v>
      </c>
      <c r="N201" s="28">
        <v>0</v>
      </c>
      <c r="O201" s="28">
        <v>0</v>
      </c>
      <c r="P201" s="28">
        <v>0</v>
      </c>
    </row>
    <row r="202" spans="1:16" x14ac:dyDescent="0.2">
      <c r="A202" s="28">
        <v>45201</v>
      </c>
      <c r="B202" s="28">
        <v>880</v>
      </c>
      <c r="C202" s="28">
        <v>8800851</v>
      </c>
      <c r="D202" s="28" t="s">
        <v>222</v>
      </c>
      <c r="E202" s="28" t="s">
        <v>223</v>
      </c>
      <c r="F202" s="28" t="s">
        <v>628</v>
      </c>
      <c r="G202" s="28" t="s">
        <v>225</v>
      </c>
      <c r="H202" s="28" t="s">
        <v>226</v>
      </c>
      <c r="I202" s="28" t="s">
        <v>629</v>
      </c>
      <c r="J202" s="28" t="str">
        <f t="shared" si="3"/>
        <v>宮崎県宮崎市港東</v>
      </c>
      <c r="K202" s="28">
        <v>0</v>
      </c>
      <c r="L202" s="28">
        <v>0</v>
      </c>
      <c r="M202" s="28">
        <v>1</v>
      </c>
      <c r="N202" s="28">
        <v>0</v>
      </c>
      <c r="O202" s="28">
        <v>0</v>
      </c>
      <c r="P202" s="28">
        <v>0</v>
      </c>
    </row>
    <row r="203" spans="1:16" x14ac:dyDescent="0.2">
      <c r="A203" s="28">
        <v>45201</v>
      </c>
      <c r="B203" s="28">
        <v>880</v>
      </c>
      <c r="C203" s="28">
        <v>8800037</v>
      </c>
      <c r="D203" s="28" t="s">
        <v>222</v>
      </c>
      <c r="E203" s="28" t="s">
        <v>223</v>
      </c>
      <c r="F203" s="28" t="s">
        <v>630</v>
      </c>
      <c r="G203" s="28" t="s">
        <v>225</v>
      </c>
      <c r="H203" s="28" t="s">
        <v>226</v>
      </c>
      <c r="I203" s="28" t="s">
        <v>631</v>
      </c>
      <c r="J203" s="28" t="str">
        <f t="shared" si="3"/>
        <v>宮崎県宮崎市南方町</v>
      </c>
      <c r="K203" s="28">
        <v>0</v>
      </c>
      <c r="L203" s="28">
        <v>0</v>
      </c>
      <c r="M203" s="28">
        <v>0</v>
      </c>
      <c r="N203" s="28">
        <v>0</v>
      </c>
      <c r="O203" s="28">
        <v>0</v>
      </c>
      <c r="P203" s="28">
        <v>0</v>
      </c>
    </row>
    <row r="204" spans="1:16" x14ac:dyDescent="0.2">
      <c r="A204" s="28">
        <v>45201</v>
      </c>
      <c r="B204" s="28">
        <v>880</v>
      </c>
      <c r="C204" s="28">
        <v>8800005</v>
      </c>
      <c r="D204" s="28" t="s">
        <v>222</v>
      </c>
      <c r="E204" s="28" t="s">
        <v>223</v>
      </c>
      <c r="F204" s="28" t="s">
        <v>632</v>
      </c>
      <c r="G204" s="28" t="s">
        <v>225</v>
      </c>
      <c r="H204" s="28" t="s">
        <v>226</v>
      </c>
      <c r="I204" s="28" t="s">
        <v>633</v>
      </c>
      <c r="J204" s="28" t="str">
        <f t="shared" si="3"/>
        <v>宮崎県宮崎市南高松町</v>
      </c>
      <c r="K204" s="28">
        <v>0</v>
      </c>
      <c r="L204" s="28">
        <v>0</v>
      </c>
      <c r="M204" s="28">
        <v>0</v>
      </c>
      <c r="N204" s="28">
        <v>0</v>
      </c>
      <c r="O204" s="28">
        <v>0</v>
      </c>
      <c r="P204" s="28">
        <v>0</v>
      </c>
    </row>
    <row r="205" spans="1:16" x14ac:dyDescent="0.2">
      <c r="A205" s="28">
        <v>45201</v>
      </c>
      <c r="B205" s="28">
        <v>880</v>
      </c>
      <c r="C205" s="28">
        <v>8800055</v>
      </c>
      <c r="D205" s="28" t="s">
        <v>222</v>
      </c>
      <c r="E205" s="28" t="s">
        <v>223</v>
      </c>
      <c r="F205" s="28" t="s">
        <v>634</v>
      </c>
      <c r="G205" s="28" t="s">
        <v>225</v>
      </c>
      <c r="H205" s="28" t="s">
        <v>226</v>
      </c>
      <c r="I205" s="28" t="s">
        <v>635</v>
      </c>
      <c r="J205" s="28" t="str">
        <f t="shared" si="3"/>
        <v>宮崎県宮崎市南花ケ島町</v>
      </c>
      <c r="K205" s="28">
        <v>0</v>
      </c>
      <c r="L205" s="28">
        <v>0</v>
      </c>
      <c r="M205" s="28">
        <v>0</v>
      </c>
      <c r="N205" s="28">
        <v>0</v>
      </c>
      <c r="O205" s="28">
        <v>0</v>
      </c>
      <c r="P205" s="28">
        <v>0</v>
      </c>
    </row>
    <row r="206" spans="1:16" x14ac:dyDescent="0.2">
      <c r="A206" s="28">
        <v>45201</v>
      </c>
      <c r="B206" s="28">
        <v>880</v>
      </c>
      <c r="C206" s="28">
        <v>8800906</v>
      </c>
      <c r="D206" s="28" t="s">
        <v>222</v>
      </c>
      <c r="E206" s="28" t="s">
        <v>223</v>
      </c>
      <c r="F206" s="28" t="s">
        <v>636</v>
      </c>
      <c r="G206" s="28" t="s">
        <v>225</v>
      </c>
      <c r="H206" s="28" t="s">
        <v>226</v>
      </c>
      <c r="I206" s="28" t="s">
        <v>637</v>
      </c>
      <c r="J206" s="28" t="str">
        <f t="shared" si="3"/>
        <v>宮崎県宮崎市南町</v>
      </c>
      <c r="K206" s="28">
        <v>0</v>
      </c>
      <c r="L206" s="28">
        <v>0</v>
      </c>
      <c r="M206" s="28">
        <v>1</v>
      </c>
      <c r="N206" s="28">
        <v>0</v>
      </c>
      <c r="O206" s="28">
        <v>0</v>
      </c>
      <c r="P206" s="28">
        <v>0</v>
      </c>
    </row>
    <row r="207" spans="1:16" x14ac:dyDescent="0.2">
      <c r="A207" s="28">
        <v>45201</v>
      </c>
      <c r="B207" s="28">
        <v>880</v>
      </c>
      <c r="C207" s="28">
        <v>8800879</v>
      </c>
      <c r="D207" s="28" t="s">
        <v>222</v>
      </c>
      <c r="E207" s="28" t="s">
        <v>223</v>
      </c>
      <c r="F207" s="28" t="s">
        <v>638</v>
      </c>
      <c r="G207" s="28" t="s">
        <v>225</v>
      </c>
      <c r="H207" s="28" t="s">
        <v>226</v>
      </c>
      <c r="I207" s="28" t="s">
        <v>639</v>
      </c>
      <c r="J207" s="28" t="str">
        <f t="shared" si="3"/>
        <v>宮崎県宮崎市宮崎駅東</v>
      </c>
      <c r="K207" s="28">
        <v>0</v>
      </c>
      <c r="L207" s="28">
        <v>0</v>
      </c>
      <c r="M207" s="28">
        <v>1</v>
      </c>
      <c r="N207" s="28">
        <v>0</v>
      </c>
      <c r="O207" s="28">
        <v>0</v>
      </c>
      <c r="P207" s="28">
        <v>0</v>
      </c>
    </row>
    <row r="208" spans="1:16" x14ac:dyDescent="0.2">
      <c r="A208" s="28">
        <v>45201</v>
      </c>
      <c r="B208" s="28">
        <v>880</v>
      </c>
      <c r="C208" s="28">
        <v>8800804</v>
      </c>
      <c r="D208" s="28" t="s">
        <v>222</v>
      </c>
      <c r="E208" s="28" t="s">
        <v>223</v>
      </c>
      <c r="F208" s="28" t="s">
        <v>640</v>
      </c>
      <c r="G208" s="28" t="s">
        <v>225</v>
      </c>
      <c r="H208" s="28" t="s">
        <v>226</v>
      </c>
      <c r="I208" s="28" t="s">
        <v>641</v>
      </c>
      <c r="J208" s="28" t="str">
        <f t="shared" si="3"/>
        <v>宮崎県宮崎市宮田町</v>
      </c>
      <c r="K208" s="28">
        <v>0</v>
      </c>
      <c r="L208" s="28">
        <v>0</v>
      </c>
      <c r="M208" s="28">
        <v>0</v>
      </c>
      <c r="N208" s="28">
        <v>0</v>
      </c>
      <c r="O208" s="28">
        <v>0</v>
      </c>
      <c r="P208" s="28">
        <v>0</v>
      </c>
    </row>
    <row r="209" spans="1:16" x14ac:dyDescent="0.2">
      <c r="A209" s="28">
        <v>45201</v>
      </c>
      <c r="B209" s="28">
        <v>880</v>
      </c>
      <c r="C209" s="28">
        <v>8800914</v>
      </c>
      <c r="D209" s="28" t="s">
        <v>222</v>
      </c>
      <c r="E209" s="28" t="s">
        <v>223</v>
      </c>
      <c r="F209" s="28" t="s">
        <v>642</v>
      </c>
      <c r="G209" s="28" t="s">
        <v>225</v>
      </c>
      <c r="H209" s="28" t="s">
        <v>226</v>
      </c>
      <c r="I209" s="28" t="s">
        <v>643</v>
      </c>
      <c r="J209" s="28" t="str">
        <f t="shared" si="3"/>
        <v>宮崎県宮崎市宮の元町</v>
      </c>
      <c r="K209" s="28">
        <v>0</v>
      </c>
      <c r="L209" s="28">
        <v>0</v>
      </c>
      <c r="M209" s="28">
        <v>0</v>
      </c>
      <c r="N209" s="28">
        <v>0</v>
      </c>
      <c r="O209" s="28">
        <v>0</v>
      </c>
      <c r="P209" s="28">
        <v>0</v>
      </c>
    </row>
    <row r="210" spans="1:16" x14ac:dyDescent="0.2">
      <c r="A210" s="28">
        <v>45201</v>
      </c>
      <c r="B210" s="28">
        <v>880</v>
      </c>
      <c r="C210" s="28">
        <v>8800877</v>
      </c>
      <c r="D210" s="28" t="s">
        <v>222</v>
      </c>
      <c r="E210" s="28" t="s">
        <v>223</v>
      </c>
      <c r="F210" s="28" t="s">
        <v>644</v>
      </c>
      <c r="G210" s="28" t="s">
        <v>225</v>
      </c>
      <c r="H210" s="28" t="s">
        <v>226</v>
      </c>
      <c r="I210" s="28" t="s">
        <v>645</v>
      </c>
      <c r="J210" s="28" t="str">
        <f t="shared" si="3"/>
        <v>宮崎県宮崎市宮脇町</v>
      </c>
      <c r="K210" s="28">
        <v>0</v>
      </c>
      <c r="L210" s="28">
        <v>0</v>
      </c>
      <c r="M210" s="28">
        <v>0</v>
      </c>
      <c r="N210" s="28">
        <v>0</v>
      </c>
      <c r="O210" s="28">
        <v>0</v>
      </c>
      <c r="P210" s="28">
        <v>0</v>
      </c>
    </row>
    <row r="211" spans="1:16" x14ac:dyDescent="0.2">
      <c r="A211" s="28">
        <v>45201</v>
      </c>
      <c r="B211" s="28">
        <v>880</v>
      </c>
      <c r="C211" s="28">
        <v>8800837</v>
      </c>
      <c r="D211" s="28" t="s">
        <v>222</v>
      </c>
      <c r="E211" s="28" t="s">
        <v>223</v>
      </c>
      <c r="F211" s="28" t="s">
        <v>646</v>
      </c>
      <c r="G211" s="28" t="s">
        <v>225</v>
      </c>
      <c r="H211" s="28" t="s">
        <v>226</v>
      </c>
      <c r="I211" s="28" t="s">
        <v>647</v>
      </c>
      <c r="J211" s="28" t="str">
        <f t="shared" si="3"/>
        <v>宮崎県宮崎市村角町</v>
      </c>
      <c r="K211" s="28">
        <v>0</v>
      </c>
      <c r="L211" s="28">
        <v>0</v>
      </c>
      <c r="M211" s="28">
        <v>0</v>
      </c>
      <c r="N211" s="28">
        <v>0</v>
      </c>
      <c r="O211" s="28">
        <v>0</v>
      </c>
      <c r="P211" s="28">
        <v>0</v>
      </c>
    </row>
    <row r="212" spans="1:16" x14ac:dyDescent="0.2">
      <c r="A212" s="28">
        <v>45201</v>
      </c>
      <c r="B212" s="28">
        <v>880</v>
      </c>
      <c r="C212" s="28">
        <v>8800004</v>
      </c>
      <c r="D212" s="28" t="s">
        <v>222</v>
      </c>
      <c r="E212" s="28" t="s">
        <v>223</v>
      </c>
      <c r="F212" s="28" t="s">
        <v>648</v>
      </c>
      <c r="G212" s="28" t="s">
        <v>225</v>
      </c>
      <c r="H212" s="28" t="s">
        <v>226</v>
      </c>
      <c r="I212" s="28" t="s">
        <v>649</v>
      </c>
      <c r="J212" s="28" t="str">
        <f t="shared" si="3"/>
        <v>宮崎県宮崎市元宮町</v>
      </c>
      <c r="K212" s="28">
        <v>0</v>
      </c>
      <c r="L212" s="28">
        <v>0</v>
      </c>
      <c r="M212" s="28">
        <v>0</v>
      </c>
      <c r="N212" s="28">
        <v>0</v>
      </c>
      <c r="O212" s="28">
        <v>0</v>
      </c>
      <c r="P212" s="28">
        <v>0</v>
      </c>
    </row>
    <row r="213" spans="1:16" x14ac:dyDescent="0.2">
      <c r="A213" s="28">
        <v>45201</v>
      </c>
      <c r="B213" s="28">
        <v>880</v>
      </c>
      <c r="C213" s="28">
        <v>8800844</v>
      </c>
      <c r="D213" s="28" t="s">
        <v>222</v>
      </c>
      <c r="E213" s="28" t="s">
        <v>223</v>
      </c>
      <c r="F213" s="28" t="s">
        <v>650</v>
      </c>
      <c r="G213" s="28" t="s">
        <v>225</v>
      </c>
      <c r="H213" s="28" t="s">
        <v>226</v>
      </c>
      <c r="I213" s="28" t="s">
        <v>651</v>
      </c>
      <c r="J213" s="28" t="str">
        <f t="shared" si="3"/>
        <v>宮崎県宮崎市柳丸町</v>
      </c>
      <c r="K213" s="28">
        <v>0</v>
      </c>
      <c r="L213" s="28">
        <v>0</v>
      </c>
      <c r="M213" s="28">
        <v>0</v>
      </c>
      <c r="N213" s="28">
        <v>0</v>
      </c>
      <c r="O213" s="28">
        <v>0</v>
      </c>
      <c r="P213" s="28">
        <v>0</v>
      </c>
    </row>
    <row r="214" spans="1:16" x14ac:dyDescent="0.2">
      <c r="A214" s="28">
        <v>45201</v>
      </c>
      <c r="B214" s="28">
        <v>880</v>
      </c>
      <c r="C214" s="28">
        <v>8800034</v>
      </c>
      <c r="D214" s="28" t="s">
        <v>222</v>
      </c>
      <c r="E214" s="28" t="s">
        <v>223</v>
      </c>
      <c r="F214" s="28" t="s">
        <v>652</v>
      </c>
      <c r="G214" s="28" t="s">
        <v>225</v>
      </c>
      <c r="H214" s="28" t="s">
        <v>226</v>
      </c>
      <c r="I214" s="28" t="s">
        <v>653</v>
      </c>
      <c r="J214" s="28" t="str">
        <f t="shared" si="3"/>
        <v>宮崎県宮崎市矢の先町</v>
      </c>
      <c r="K214" s="28">
        <v>0</v>
      </c>
      <c r="L214" s="28">
        <v>0</v>
      </c>
      <c r="M214" s="28">
        <v>0</v>
      </c>
      <c r="N214" s="28">
        <v>0</v>
      </c>
      <c r="O214" s="28">
        <v>0</v>
      </c>
      <c r="P214" s="28">
        <v>0</v>
      </c>
    </row>
    <row r="215" spans="1:16" x14ac:dyDescent="0.2">
      <c r="A215" s="28">
        <v>45201</v>
      </c>
      <c r="B215" s="28">
        <v>880</v>
      </c>
      <c r="C215" s="28">
        <v>8800836</v>
      </c>
      <c r="D215" s="28" t="s">
        <v>222</v>
      </c>
      <c r="E215" s="28" t="s">
        <v>223</v>
      </c>
      <c r="F215" s="28" t="s">
        <v>654</v>
      </c>
      <c r="G215" s="28" t="s">
        <v>225</v>
      </c>
      <c r="H215" s="28" t="s">
        <v>226</v>
      </c>
      <c r="I215" s="28" t="s">
        <v>655</v>
      </c>
      <c r="J215" s="28" t="str">
        <f t="shared" si="3"/>
        <v>宮崎県宮崎市山崎町</v>
      </c>
      <c r="K215" s="28">
        <v>0</v>
      </c>
      <c r="L215" s="28">
        <v>0</v>
      </c>
      <c r="M215" s="28">
        <v>0</v>
      </c>
      <c r="N215" s="28">
        <v>0</v>
      </c>
      <c r="O215" s="28">
        <v>0</v>
      </c>
      <c r="P215" s="28">
        <v>0</v>
      </c>
    </row>
    <row r="216" spans="1:16" x14ac:dyDescent="0.2">
      <c r="A216" s="28">
        <v>45201</v>
      </c>
      <c r="B216" s="28">
        <v>880</v>
      </c>
      <c r="C216" s="28">
        <v>8800878</v>
      </c>
      <c r="D216" s="28" t="s">
        <v>222</v>
      </c>
      <c r="E216" s="28" t="s">
        <v>223</v>
      </c>
      <c r="F216" s="28" t="s">
        <v>656</v>
      </c>
      <c r="G216" s="28" t="s">
        <v>225</v>
      </c>
      <c r="H216" s="28" t="s">
        <v>226</v>
      </c>
      <c r="I216" s="28" t="s">
        <v>657</v>
      </c>
      <c r="J216" s="28" t="str">
        <f t="shared" si="3"/>
        <v>宮崎県宮崎市大和町</v>
      </c>
      <c r="K216" s="28">
        <v>0</v>
      </c>
      <c r="L216" s="28">
        <v>0</v>
      </c>
      <c r="M216" s="28">
        <v>0</v>
      </c>
      <c r="N216" s="28">
        <v>0</v>
      </c>
      <c r="O216" s="28">
        <v>0</v>
      </c>
      <c r="P216" s="28">
        <v>0</v>
      </c>
    </row>
    <row r="217" spans="1:16" x14ac:dyDescent="0.2">
      <c r="A217" s="28">
        <v>45201</v>
      </c>
      <c r="B217" s="28">
        <v>88022</v>
      </c>
      <c r="C217" s="28">
        <v>8802233</v>
      </c>
      <c r="D217" s="28" t="s">
        <v>222</v>
      </c>
      <c r="E217" s="28" t="s">
        <v>223</v>
      </c>
      <c r="F217" s="28" t="s">
        <v>658</v>
      </c>
      <c r="G217" s="28" t="s">
        <v>225</v>
      </c>
      <c r="H217" s="28" t="s">
        <v>226</v>
      </c>
      <c r="I217" s="28" t="s">
        <v>659</v>
      </c>
      <c r="J217" s="28" t="str">
        <f t="shared" si="3"/>
        <v>宮崎県宮崎市吉野</v>
      </c>
      <c r="K217" s="28">
        <v>0</v>
      </c>
      <c r="L217" s="28">
        <v>0</v>
      </c>
      <c r="M217" s="28">
        <v>0</v>
      </c>
      <c r="N217" s="28">
        <v>0</v>
      </c>
      <c r="O217" s="28">
        <v>0</v>
      </c>
      <c r="P217" s="28">
        <v>0</v>
      </c>
    </row>
    <row r="218" spans="1:16" x14ac:dyDescent="0.2">
      <c r="A218" s="28">
        <v>45201</v>
      </c>
      <c r="B218" s="28">
        <v>880</v>
      </c>
      <c r="C218" s="28">
        <v>8800841</v>
      </c>
      <c r="D218" s="28" t="s">
        <v>222</v>
      </c>
      <c r="E218" s="28" t="s">
        <v>223</v>
      </c>
      <c r="F218" s="28" t="s">
        <v>660</v>
      </c>
      <c r="G218" s="28" t="s">
        <v>225</v>
      </c>
      <c r="H218" s="28" t="s">
        <v>226</v>
      </c>
      <c r="I218" s="28" t="s">
        <v>661</v>
      </c>
      <c r="J218" s="28" t="str">
        <f t="shared" si="3"/>
        <v>宮崎県宮崎市吉村町</v>
      </c>
      <c r="K218" s="28">
        <v>0</v>
      </c>
      <c r="L218" s="28">
        <v>0</v>
      </c>
      <c r="M218" s="28">
        <v>0</v>
      </c>
      <c r="N218" s="28">
        <v>0</v>
      </c>
      <c r="O218" s="28">
        <v>0</v>
      </c>
      <c r="P218" s="28">
        <v>0</v>
      </c>
    </row>
    <row r="219" spans="1:16" x14ac:dyDescent="0.2">
      <c r="A219" s="28">
        <v>45201</v>
      </c>
      <c r="B219" s="28">
        <v>880</v>
      </c>
      <c r="C219" s="28">
        <v>8800907</v>
      </c>
      <c r="D219" s="28" t="s">
        <v>222</v>
      </c>
      <c r="E219" s="28" t="s">
        <v>223</v>
      </c>
      <c r="F219" s="28" t="s">
        <v>662</v>
      </c>
      <c r="G219" s="28" t="s">
        <v>225</v>
      </c>
      <c r="H219" s="28" t="s">
        <v>226</v>
      </c>
      <c r="I219" s="28" t="s">
        <v>663</v>
      </c>
      <c r="J219" s="28" t="str">
        <f t="shared" si="3"/>
        <v>宮崎県宮崎市淀川</v>
      </c>
      <c r="K219" s="28">
        <v>0</v>
      </c>
      <c r="L219" s="28">
        <v>0</v>
      </c>
      <c r="M219" s="28">
        <v>1</v>
      </c>
      <c r="N219" s="28">
        <v>0</v>
      </c>
      <c r="O219" s="28">
        <v>0</v>
      </c>
      <c r="P219" s="28">
        <v>0</v>
      </c>
    </row>
    <row r="220" spans="1:16" x14ac:dyDescent="0.2">
      <c r="A220" s="28">
        <v>45201</v>
      </c>
      <c r="B220" s="28">
        <v>880</v>
      </c>
      <c r="C220" s="28">
        <v>8800023</v>
      </c>
      <c r="D220" s="28" t="s">
        <v>222</v>
      </c>
      <c r="E220" s="28" t="s">
        <v>223</v>
      </c>
      <c r="F220" s="28" t="s">
        <v>664</v>
      </c>
      <c r="G220" s="28" t="s">
        <v>225</v>
      </c>
      <c r="H220" s="28" t="s">
        <v>226</v>
      </c>
      <c r="I220" s="28" t="s">
        <v>665</v>
      </c>
      <c r="J220" s="28" t="str">
        <f t="shared" si="3"/>
        <v>宮崎県宮崎市和知川原</v>
      </c>
      <c r="K220" s="28">
        <v>0</v>
      </c>
      <c r="L220" s="28">
        <v>0</v>
      </c>
      <c r="M220" s="28">
        <v>1</v>
      </c>
      <c r="N220" s="28">
        <v>0</v>
      </c>
      <c r="O220" s="28">
        <v>0</v>
      </c>
      <c r="P220" s="28">
        <v>0</v>
      </c>
    </row>
    <row r="221" spans="1:16" x14ac:dyDescent="0.2">
      <c r="A221" s="28">
        <v>45202</v>
      </c>
      <c r="B221" s="28">
        <v>885</v>
      </c>
      <c r="C221" s="28">
        <v>8850000</v>
      </c>
      <c r="D221" s="28" t="s">
        <v>222</v>
      </c>
      <c r="E221" s="28" t="s">
        <v>666</v>
      </c>
      <c r="F221" s="28" t="s">
        <v>224</v>
      </c>
      <c r="G221" s="28" t="s">
        <v>225</v>
      </c>
      <c r="H221" s="28" t="s">
        <v>667</v>
      </c>
      <c r="I221" s="28" t="s">
        <v>227</v>
      </c>
      <c r="J221" s="28" t="str">
        <f t="shared" si="3"/>
        <v>宮崎県都城市以下に掲載がない場合</v>
      </c>
      <c r="K221" s="28">
        <v>0</v>
      </c>
      <c r="L221" s="28">
        <v>0</v>
      </c>
      <c r="M221" s="28">
        <v>0</v>
      </c>
      <c r="N221" s="28">
        <v>0</v>
      </c>
      <c r="O221" s="28">
        <v>0</v>
      </c>
      <c r="P221" s="28">
        <v>0</v>
      </c>
    </row>
    <row r="222" spans="1:16" x14ac:dyDescent="0.2">
      <c r="A222" s="28">
        <v>45202</v>
      </c>
      <c r="B222" s="28">
        <v>885</v>
      </c>
      <c r="C222" s="28">
        <v>8850034</v>
      </c>
      <c r="D222" s="28" t="s">
        <v>222</v>
      </c>
      <c r="E222" s="28" t="s">
        <v>666</v>
      </c>
      <c r="F222" s="28" t="s">
        <v>668</v>
      </c>
      <c r="G222" s="28" t="s">
        <v>225</v>
      </c>
      <c r="H222" s="28" t="s">
        <v>667</v>
      </c>
      <c r="I222" s="28" t="s">
        <v>669</v>
      </c>
      <c r="J222" s="28" t="str">
        <f t="shared" si="3"/>
        <v>宮崎県都城市菖蒲原町</v>
      </c>
      <c r="K222" s="28">
        <v>0</v>
      </c>
      <c r="L222" s="28">
        <v>0</v>
      </c>
      <c r="M222" s="28">
        <v>0</v>
      </c>
      <c r="N222" s="28">
        <v>0</v>
      </c>
      <c r="O222" s="28">
        <v>0</v>
      </c>
      <c r="P222" s="28">
        <v>0</v>
      </c>
    </row>
    <row r="223" spans="1:16" x14ac:dyDescent="0.2">
      <c r="A223" s="28">
        <v>45202</v>
      </c>
      <c r="B223" s="28">
        <v>885</v>
      </c>
      <c r="C223" s="28">
        <v>8850041</v>
      </c>
      <c r="D223" s="28" t="s">
        <v>222</v>
      </c>
      <c r="E223" s="28" t="s">
        <v>666</v>
      </c>
      <c r="F223" s="28" t="s">
        <v>670</v>
      </c>
      <c r="G223" s="28" t="s">
        <v>225</v>
      </c>
      <c r="H223" s="28" t="s">
        <v>667</v>
      </c>
      <c r="I223" s="28" t="s">
        <v>671</v>
      </c>
      <c r="J223" s="28" t="str">
        <f t="shared" si="3"/>
        <v>宮崎県都城市一万城町</v>
      </c>
      <c r="K223" s="28">
        <v>0</v>
      </c>
      <c r="L223" s="28">
        <v>0</v>
      </c>
      <c r="M223" s="28">
        <v>0</v>
      </c>
      <c r="N223" s="28">
        <v>0</v>
      </c>
      <c r="O223" s="28">
        <v>0</v>
      </c>
      <c r="P223" s="28">
        <v>0</v>
      </c>
    </row>
    <row r="224" spans="1:16" x14ac:dyDescent="0.2">
      <c r="A224" s="28">
        <v>45202</v>
      </c>
      <c r="B224" s="28">
        <v>885</v>
      </c>
      <c r="C224" s="28">
        <v>8850064</v>
      </c>
      <c r="D224" s="28" t="s">
        <v>222</v>
      </c>
      <c r="E224" s="28" t="s">
        <v>666</v>
      </c>
      <c r="F224" s="28" t="s">
        <v>672</v>
      </c>
      <c r="G224" s="28" t="s">
        <v>225</v>
      </c>
      <c r="H224" s="28" t="s">
        <v>667</v>
      </c>
      <c r="I224" s="28" t="s">
        <v>673</v>
      </c>
      <c r="J224" s="28" t="str">
        <f t="shared" si="3"/>
        <v>宮崎県都城市今町</v>
      </c>
      <c r="K224" s="28">
        <v>0</v>
      </c>
      <c r="L224" s="28">
        <v>0</v>
      </c>
      <c r="M224" s="28">
        <v>0</v>
      </c>
      <c r="N224" s="28">
        <v>0</v>
      </c>
      <c r="O224" s="28">
        <v>0</v>
      </c>
      <c r="P224" s="28">
        <v>0</v>
      </c>
    </row>
    <row r="225" spans="1:16" x14ac:dyDescent="0.2">
      <c r="A225" s="28">
        <v>45202</v>
      </c>
      <c r="B225" s="28">
        <v>88511</v>
      </c>
      <c r="C225" s="28">
        <v>8851101</v>
      </c>
      <c r="D225" s="28" t="s">
        <v>222</v>
      </c>
      <c r="E225" s="28" t="s">
        <v>666</v>
      </c>
      <c r="F225" s="28" t="s">
        <v>674</v>
      </c>
      <c r="G225" s="28" t="s">
        <v>225</v>
      </c>
      <c r="H225" s="28" t="s">
        <v>667</v>
      </c>
      <c r="I225" s="28" t="s">
        <v>675</v>
      </c>
      <c r="J225" s="28" t="str">
        <f t="shared" si="3"/>
        <v>宮崎県都城市岩満町</v>
      </c>
      <c r="K225" s="28">
        <v>0</v>
      </c>
      <c r="L225" s="28">
        <v>0</v>
      </c>
      <c r="M225" s="28">
        <v>0</v>
      </c>
      <c r="N225" s="28">
        <v>0</v>
      </c>
      <c r="O225" s="28">
        <v>0</v>
      </c>
      <c r="P225" s="28">
        <v>0</v>
      </c>
    </row>
    <row r="226" spans="1:16" x14ac:dyDescent="0.2">
      <c r="A226" s="28">
        <v>45202</v>
      </c>
      <c r="B226" s="28">
        <v>885</v>
      </c>
      <c r="C226" s="28">
        <v>8850019</v>
      </c>
      <c r="D226" s="28" t="s">
        <v>222</v>
      </c>
      <c r="E226" s="28" t="s">
        <v>666</v>
      </c>
      <c r="F226" s="28" t="s">
        <v>676</v>
      </c>
      <c r="G226" s="28" t="s">
        <v>225</v>
      </c>
      <c r="H226" s="28" t="s">
        <v>667</v>
      </c>
      <c r="I226" s="28" t="s">
        <v>677</v>
      </c>
      <c r="J226" s="28" t="str">
        <f t="shared" si="3"/>
        <v>宮崎県都城市祝吉</v>
      </c>
      <c r="K226" s="28">
        <v>0</v>
      </c>
      <c r="L226" s="28">
        <v>0</v>
      </c>
      <c r="M226" s="28">
        <v>1</v>
      </c>
      <c r="N226" s="28">
        <v>0</v>
      </c>
      <c r="O226" s="28">
        <v>0</v>
      </c>
      <c r="P226" s="28">
        <v>0</v>
      </c>
    </row>
    <row r="227" spans="1:16" x14ac:dyDescent="0.2">
      <c r="A227" s="28">
        <v>45202</v>
      </c>
      <c r="B227" s="28">
        <v>885</v>
      </c>
      <c r="C227" s="28">
        <v>8850014</v>
      </c>
      <c r="D227" s="28" t="s">
        <v>222</v>
      </c>
      <c r="E227" s="28" t="s">
        <v>666</v>
      </c>
      <c r="F227" s="28" t="s">
        <v>678</v>
      </c>
      <c r="G227" s="28" t="s">
        <v>225</v>
      </c>
      <c r="H227" s="28" t="s">
        <v>667</v>
      </c>
      <c r="I227" s="28" t="s">
        <v>679</v>
      </c>
      <c r="J227" s="28" t="str">
        <f t="shared" si="3"/>
        <v>宮崎県都城市祝吉町</v>
      </c>
      <c r="K227" s="28">
        <v>0</v>
      </c>
      <c r="L227" s="28">
        <v>0</v>
      </c>
      <c r="M227" s="28">
        <v>0</v>
      </c>
      <c r="N227" s="28">
        <v>0</v>
      </c>
      <c r="O227" s="28">
        <v>0</v>
      </c>
      <c r="P227" s="28">
        <v>0</v>
      </c>
    </row>
    <row r="228" spans="1:16" x14ac:dyDescent="0.2">
      <c r="A228" s="28">
        <v>45202</v>
      </c>
      <c r="B228" s="28">
        <v>885</v>
      </c>
      <c r="C228" s="28">
        <v>8850063</v>
      </c>
      <c r="D228" s="28" t="s">
        <v>222</v>
      </c>
      <c r="E228" s="28" t="s">
        <v>666</v>
      </c>
      <c r="F228" s="28" t="s">
        <v>680</v>
      </c>
      <c r="G228" s="28" t="s">
        <v>225</v>
      </c>
      <c r="H228" s="28" t="s">
        <v>667</v>
      </c>
      <c r="I228" s="28" t="s">
        <v>681</v>
      </c>
      <c r="J228" s="28" t="str">
        <f t="shared" si="3"/>
        <v>宮崎県都城市梅北町</v>
      </c>
      <c r="K228" s="28">
        <v>0</v>
      </c>
      <c r="L228" s="28">
        <v>0</v>
      </c>
      <c r="M228" s="28">
        <v>0</v>
      </c>
      <c r="N228" s="28">
        <v>0</v>
      </c>
      <c r="O228" s="28">
        <v>0</v>
      </c>
      <c r="P228" s="28">
        <v>0</v>
      </c>
    </row>
    <row r="229" spans="1:16" x14ac:dyDescent="0.2">
      <c r="A229" s="28">
        <v>45202</v>
      </c>
      <c r="B229" s="28">
        <v>885</v>
      </c>
      <c r="C229" s="28">
        <v>8850062</v>
      </c>
      <c r="D229" s="28" t="s">
        <v>222</v>
      </c>
      <c r="E229" s="28" t="s">
        <v>666</v>
      </c>
      <c r="F229" s="28" t="s">
        <v>682</v>
      </c>
      <c r="G229" s="28" t="s">
        <v>225</v>
      </c>
      <c r="H229" s="28" t="s">
        <v>667</v>
      </c>
      <c r="I229" s="28" t="s">
        <v>683</v>
      </c>
      <c r="J229" s="28" t="str">
        <f t="shared" si="3"/>
        <v>宮崎県都城市大岩田町</v>
      </c>
      <c r="K229" s="28">
        <v>0</v>
      </c>
      <c r="L229" s="28">
        <v>0</v>
      </c>
      <c r="M229" s="28">
        <v>0</v>
      </c>
      <c r="N229" s="28">
        <v>0</v>
      </c>
      <c r="O229" s="28">
        <v>0</v>
      </c>
      <c r="P229" s="28">
        <v>0</v>
      </c>
    </row>
    <row r="230" spans="1:16" x14ac:dyDescent="0.2">
      <c r="A230" s="28">
        <v>45202</v>
      </c>
      <c r="B230" s="28">
        <v>88501</v>
      </c>
      <c r="C230" s="28">
        <v>8850112</v>
      </c>
      <c r="D230" s="28" t="s">
        <v>222</v>
      </c>
      <c r="E230" s="28" t="s">
        <v>666</v>
      </c>
      <c r="F230" s="28" t="s">
        <v>684</v>
      </c>
      <c r="G230" s="28" t="s">
        <v>225</v>
      </c>
      <c r="H230" s="28" t="s">
        <v>667</v>
      </c>
      <c r="I230" s="28" t="s">
        <v>685</v>
      </c>
      <c r="J230" s="28" t="str">
        <f t="shared" si="3"/>
        <v>宮崎県都城市乙房町</v>
      </c>
      <c r="K230" s="28">
        <v>0</v>
      </c>
      <c r="L230" s="28">
        <v>0</v>
      </c>
      <c r="M230" s="28">
        <v>0</v>
      </c>
      <c r="N230" s="28">
        <v>0</v>
      </c>
      <c r="O230" s="28">
        <v>0</v>
      </c>
      <c r="P230" s="28">
        <v>0</v>
      </c>
    </row>
    <row r="231" spans="1:16" x14ac:dyDescent="0.2">
      <c r="A231" s="28">
        <v>45202</v>
      </c>
      <c r="B231" s="28">
        <v>885</v>
      </c>
      <c r="C231" s="28">
        <v>8850074</v>
      </c>
      <c r="D231" s="28" t="s">
        <v>222</v>
      </c>
      <c r="E231" s="28" t="s">
        <v>666</v>
      </c>
      <c r="F231" s="28" t="s">
        <v>686</v>
      </c>
      <c r="G231" s="28" t="s">
        <v>225</v>
      </c>
      <c r="H231" s="28" t="s">
        <v>667</v>
      </c>
      <c r="I231" s="28" t="s">
        <v>687</v>
      </c>
      <c r="J231" s="28" t="str">
        <f t="shared" si="3"/>
        <v>宮崎県都城市甲斐元町</v>
      </c>
      <c r="K231" s="28">
        <v>0</v>
      </c>
      <c r="L231" s="28">
        <v>0</v>
      </c>
      <c r="M231" s="28">
        <v>0</v>
      </c>
      <c r="N231" s="28">
        <v>0</v>
      </c>
      <c r="O231" s="28">
        <v>0</v>
      </c>
      <c r="P231" s="28">
        <v>0</v>
      </c>
    </row>
    <row r="232" spans="1:16" x14ac:dyDescent="0.2">
      <c r="A232" s="28">
        <v>45202</v>
      </c>
      <c r="B232" s="28">
        <v>88501</v>
      </c>
      <c r="C232" s="28">
        <v>8850111</v>
      </c>
      <c r="D232" s="28" t="s">
        <v>222</v>
      </c>
      <c r="E232" s="28" t="s">
        <v>666</v>
      </c>
      <c r="F232" s="28" t="s">
        <v>688</v>
      </c>
      <c r="G232" s="28" t="s">
        <v>225</v>
      </c>
      <c r="H232" s="28" t="s">
        <v>667</v>
      </c>
      <c r="I232" s="28" t="s">
        <v>689</v>
      </c>
      <c r="J232" s="28" t="str">
        <f t="shared" si="3"/>
        <v>宮崎県都城市菓子野町</v>
      </c>
      <c r="K232" s="28">
        <v>0</v>
      </c>
      <c r="L232" s="28">
        <v>0</v>
      </c>
      <c r="M232" s="28">
        <v>0</v>
      </c>
      <c r="N232" s="28">
        <v>0</v>
      </c>
      <c r="O232" s="28">
        <v>0</v>
      </c>
      <c r="P232" s="28">
        <v>0</v>
      </c>
    </row>
    <row r="233" spans="1:16" x14ac:dyDescent="0.2">
      <c r="A233" s="28">
        <v>45202</v>
      </c>
      <c r="B233" s="28">
        <v>885</v>
      </c>
      <c r="C233" s="28">
        <v>8850001</v>
      </c>
      <c r="D233" s="28" t="s">
        <v>222</v>
      </c>
      <c r="E233" s="28" t="s">
        <v>666</v>
      </c>
      <c r="F233" s="28" t="s">
        <v>690</v>
      </c>
      <c r="G233" s="28" t="s">
        <v>225</v>
      </c>
      <c r="H233" s="28" t="s">
        <v>667</v>
      </c>
      <c r="I233" s="28" t="s">
        <v>691</v>
      </c>
      <c r="J233" s="28" t="str">
        <f t="shared" si="3"/>
        <v>宮崎県都城市金田町</v>
      </c>
      <c r="K233" s="28">
        <v>0</v>
      </c>
      <c r="L233" s="28">
        <v>0</v>
      </c>
      <c r="M233" s="28">
        <v>0</v>
      </c>
      <c r="N233" s="28">
        <v>0</v>
      </c>
      <c r="O233" s="28">
        <v>0</v>
      </c>
      <c r="P233" s="28">
        <v>0</v>
      </c>
    </row>
    <row r="234" spans="1:16" x14ac:dyDescent="0.2">
      <c r="A234" s="28">
        <v>45202</v>
      </c>
      <c r="B234" s="28">
        <v>885</v>
      </c>
      <c r="C234" s="28">
        <v>8850012</v>
      </c>
      <c r="D234" s="28" t="s">
        <v>222</v>
      </c>
      <c r="E234" s="28" t="s">
        <v>666</v>
      </c>
      <c r="F234" s="28" t="s">
        <v>692</v>
      </c>
      <c r="G234" s="28" t="s">
        <v>225</v>
      </c>
      <c r="H234" s="28" t="s">
        <v>667</v>
      </c>
      <c r="I234" s="28" t="s">
        <v>693</v>
      </c>
      <c r="J234" s="28" t="str">
        <f t="shared" si="3"/>
        <v>宮崎県都城市上川東</v>
      </c>
      <c r="K234" s="28">
        <v>0</v>
      </c>
      <c r="L234" s="28">
        <v>0</v>
      </c>
      <c r="M234" s="28">
        <v>1</v>
      </c>
      <c r="N234" s="28">
        <v>0</v>
      </c>
      <c r="O234" s="28">
        <v>0</v>
      </c>
      <c r="P234" s="28">
        <v>0</v>
      </c>
    </row>
    <row r="235" spans="1:16" x14ac:dyDescent="0.2">
      <c r="A235" s="28">
        <v>45202</v>
      </c>
      <c r="B235" s="28">
        <v>88511</v>
      </c>
      <c r="C235" s="28">
        <v>8851103</v>
      </c>
      <c r="D235" s="28" t="s">
        <v>222</v>
      </c>
      <c r="E235" s="28" t="s">
        <v>666</v>
      </c>
      <c r="F235" s="28" t="s">
        <v>694</v>
      </c>
      <c r="G235" s="28" t="s">
        <v>225</v>
      </c>
      <c r="H235" s="28" t="s">
        <v>667</v>
      </c>
      <c r="I235" s="28" t="s">
        <v>695</v>
      </c>
      <c r="J235" s="28" t="str">
        <f t="shared" si="3"/>
        <v>宮崎県都城市上水流町</v>
      </c>
      <c r="K235" s="28">
        <v>0</v>
      </c>
      <c r="L235" s="28">
        <v>0</v>
      </c>
      <c r="M235" s="28">
        <v>0</v>
      </c>
      <c r="N235" s="28">
        <v>0</v>
      </c>
      <c r="O235" s="28">
        <v>0</v>
      </c>
      <c r="P235" s="28">
        <v>0</v>
      </c>
    </row>
    <row r="236" spans="1:16" x14ac:dyDescent="0.2">
      <c r="A236" s="28">
        <v>45202</v>
      </c>
      <c r="B236" s="28">
        <v>885</v>
      </c>
      <c r="C236" s="28">
        <v>8850042</v>
      </c>
      <c r="D236" s="28" t="s">
        <v>222</v>
      </c>
      <c r="E236" s="28" t="s">
        <v>666</v>
      </c>
      <c r="F236" s="28" t="s">
        <v>696</v>
      </c>
      <c r="G236" s="28" t="s">
        <v>225</v>
      </c>
      <c r="H236" s="28" t="s">
        <v>667</v>
      </c>
      <c r="I236" s="28" t="s">
        <v>697</v>
      </c>
      <c r="J236" s="28" t="str">
        <f t="shared" si="3"/>
        <v>宮崎県都城市上長飯町</v>
      </c>
      <c r="K236" s="28">
        <v>0</v>
      </c>
      <c r="L236" s="28">
        <v>0</v>
      </c>
      <c r="M236" s="28">
        <v>0</v>
      </c>
      <c r="N236" s="28">
        <v>0</v>
      </c>
      <c r="O236" s="28">
        <v>0</v>
      </c>
      <c r="P236" s="28">
        <v>0</v>
      </c>
    </row>
    <row r="237" spans="1:16" x14ac:dyDescent="0.2">
      <c r="A237" s="28">
        <v>45202</v>
      </c>
      <c r="B237" s="28">
        <v>885</v>
      </c>
      <c r="C237" s="28">
        <v>8850053</v>
      </c>
      <c r="D237" s="28" t="s">
        <v>222</v>
      </c>
      <c r="E237" s="28" t="s">
        <v>666</v>
      </c>
      <c r="F237" s="28" t="s">
        <v>698</v>
      </c>
      <c r="G237" s="28" t="s">
        <v>225</v>
      </c>
      <c r="H237" s="28" t="s">
        <v>667</v>
      </c>
      <c r="I237" s="28" t="s">
        <v>699</v>
      </c>
      <c r="J237" s="28" t="str">
        <f t="shared" si="3"/>
        <v>宮崎県都城市上東町</v>
      </c>
      <c r="K237" s="28">
        <v>0</v>
      </c>
      <c r="L237" s="28">
        <v>0</v>
      </c>
      <c r="M237" s="28">
        <v>0</v>
      </c>
      <c r="N237" s="28">
        <v>0</v>
      </c>
      <c r="O237" s="28">
        <v>0</v>
      </c>
      <c r="P237" s="28">
        <v>0</v>
      </c>
    </row>
    <row r="238" spans="1:16" x14ac:dyDescent="0.2">
      <c r="A238" s="28">
        <v>45202</v>
      </c>
      <c r="B238" s="28">
        <v>885</v>
      </c>
      <c r="C238" s="28">
        <v>8850072</v>
      </c>
      <c r="D238" s="28" t="s">
        <v>222</v>
      </c>
      <c r="E238" s="28" t="s">
        <v>666</v>
      </c>
      <c r="F238" s="28" t="s">
        <v>700</v>
      </c>
      <c r="G238" s="28" t="s">
        <v>225</v>
      </c>
      <c r="H238" s="28" t="s">
        <v>667</v>
      </c>
      <c r="I238" s="28" t="s">
        <v>701</v>
      </c>
      <c r="J238" s="28" t="str">
        <f t="shared" si="3"/>
        <v>宮崎県都城市上町</v>
      </c>
      <c r="K238" s="28">
        <v>0</v>
      </c>
      <c r="L238" s="28">
        <v>0</v>
      </c>
      <c r="M238" s="28">
        <v>0</v>
      </c>
      <c r="N238" s="28">
        <v>0</v>
      </c>
      <c r="O238" s="28">
        <v>0</v>
      </c>
      <c r="P238" s="28">
        <v>0</v>
      </c>
    </row>
    <row r="239" spans="1:16" x14ac:dyDescent="0.2">
      <c r="A239" s="28">
        <v>45202</v>
      </c>
      <c r="B239" s="28">
        <v>885</v>
      </c>
      <c r="C239" s="28">
        <v>8850024</v>
      </c>
      <c r="D239" s="28" t="s">
        <v>222</v>
      </c>
      <c r="E239" s="28" t="s">
        <v>666</v>
      </c>
      <c r="F239" s="28" t="s">
        <v>702</v>
      </c>
      <c r="G239" s="28" t="s">
        <v>225</v>
      </c>
      <c r="H239" s="28" t="s">
        <v>667</v>
      </c>
      <c r="I239" s="28" t="s">
        <v>703</v>
      </c>
      <c r="J239" s="28" t="str">
        <f t="shared" si="3"/>
        <v>宮崎県都城市北原町</v>
      </c>
      <c r="K239" s="28">
        <v>0</v>
      </c>
      <c r="L239" s="28">
        <v>0</v>
      </c>
      <c r="M239" s="28">
        <v>0</v>
      </c>
      <c r="N239" s="28">
        <v>0</v>
      </c>
      <c r="O239" s="28">
        <v>0</v>
      </c>
      <c r="P239" s="28">
        <v>0</v>
      </c>
    </row>
    <row r="240" spans="1:16" x14ac:dyDescent="0.2">
      <c r="A240" s="28">
        <v>45202</v>
      </c>
      <c r="B240" s="28">
        <v>885</v>
      </c>
      <c r="C240" s="28">
        <v>8850086</v>
      </c>
      <c r="D240" s="28" t="s">
        <v>222</v>
      </c>
      <c r="E240" s="28" t="s">
        <v>666</v>
      </c>
      <c r="F240" s="28" t="s">
        <v>704</v>
      </c>
      <c r="G240" s="28" t="s">
        <v>225</v>
      </c>
      <c r="H240" s="28" t="s">
        <v>667</v>
      </c>
      <c r="I240" s="28" t="s">
        <v>705</v>
      </c>
      <c r="J240" s="28" t="str">
        <f t="shared" si="3"/>
        <v>宮崎県都城市久保原町</v>
      </c>
      <c r="K240" s="28">
        <v>0</v>
      </c>
      <c r="L240" s="28">
        <v>0</v>
      </c>
      <c r="M240" s="28">
        <v>0</v>
      </c>
      <c r="N240" s="28">
        <v>0</v>
      </c>
      <c r="O240" s="28">
        <v>0</v>
      </c>
      <c r="P240" s="28">
        <v>0</v>
      </c>
    </row>
    <row r="241" spans="1:16" x14ac:dyDescent="0.2">
      <c r="A241" s="28">
        <v>45202</v>
      </c>
      <c r="B241" s="28">
        <v>885</v>
      </c>
      <c r="C241" s="28">
        <v>8850051</v>
      </c>
      <c r="D241" s="28" t="s">
        <v>222</v>
      </c>
      <c r="E241" s="28" t="s">
        <v>666</v>
      </c>
      <c r="F241" s="28" t="s">
        <v>706</v>
      </c>
      <c r="G241" s="28" t="s">
        <v>225</v>
      </c>
      <c r="H241" s="28" t="s">
        <v>667</v>
      </c>
      <c r="I241" s="28" t="s">
        <v>707</v>
      </c>
      <c r="J241" s="28" t="str">
        <f t="shared" si="3"/>
        <v>宮崎県都城市蔵原町</v>
      </c>
      <c r="K241" s="28">
        <v>0</v>
      </c>
      <c r="L241" s="28">
        <v>0</v>
      </c>
      <c r="M241" s="28">
        <v>0</v>
      </c>
      <c r="N241" s="28">
        <v>0</v>
      </c>
      <c r="O241" s="28">
        <v>0</v>
      </c>
      <c r="P241" s="28">
        <v>0</v>
      </c>
    </row>
    <row r="242" spans="1:16" x14ac:dyDescent="0.2">
      <c r="A242" s="28">
        <v>45202</v>
      </c>
      <c r="B242" s="28">
        <v>885</v>
      </c>
      <c r="C242" s="28">
        <v>8850018</v>
      </c>
      <c r="D242" s="28" t="s">
        <v>222</v>
      </c>
      <c r="E242" s="28" t="s">
        <v>666</v>
      </c>
      <c r="F242" s="28" t="s">
        <v>708</v>
      </c>
      <c r="G242" s="28" t="s">
        <v>225</v>
      </c>
      <c r="H242" s="28" t="s">
        <v>667</v>
      </c>
      <c r="I242" s="28" t="s">
        <v>709</v>
      </c>
      <c r="J242" s="28" t="str">
        <f t="shared" si="3"/>
        <v>宮崎県都城市郡元</v>
      </c>
      <c r="K242" s="28">
        <v>0</v>
      </c>
      <c r="L242" s="28">
        <v>0</v>
      </c>
      <c r="M242" s="28">
        <v>1</v>
      </c>
      <c r="N242" s="28">
        <v>0</v>
      </c>
      <c r="O242" s="28">
        <v>0</v>
      </c>
      <c r="P242" s="28">
        <v>0</v>
      </c>
    </row>
    <row r="243" spans="1:16" x14ac:dyDescent="0.2">
      <c r="A243" s="28">
        <v>45202</v>
      </c>
      <c r="B243" s="28">
        <v>885</v>
      </c>
      <c r="C243" s="28">
        <v>8850013</v>
      </c>
      <c r="D243" s="28" t="s">
        <v>222</v>
      </c>
      <c r="E243" s="28" t="s">
        <v>666</v>
      </c>
      <c r="F243" s="28" t="s">
        <v>710</v>
      </c>
      <c r="G243" s="28" t="s">
        <v>225</v>
      </c>
      <c r="H243" s="28" t="s">
        <v>667</v>
      </c>
      <c r="I243" s="28" t="s">
        <v>711</v>
      </c>
      <c r="J243" s="28" t="str">
        <f t="shared" si="3"/>
        <v>宮崎県都城市郡元町</v>
      </c>
      <c r="K243" s="28">
        <v>0</v>
      </c>
      <c r="L243" s="28">
        <v>0</v>
      </c>
      <c r="M243" s="28">
        <v>0</v>
      </c>
      <c r="N243" s="28">
        <v>0</v>
      </c>
      <c r="O243" s="28">
        <v>0</v>
      </c>
      <c r="P243" s="28">
        <v>0</v>
      </c>
    </row>
    <row r="244" spans="1:16" x14ac:dyDescent="0.2">
      <c r="A244" s="28">
        <v>45202</v>
      </c>
      <c r="B244" s="28">
        <v>885</v>
      </c>
      <c r="C244" s="28">
        <v>8850084</v>
      </c>
      <c r="D244" s="28" t="s">
        <v>222</v>
      </c>
      <c r="E244" s="28" t="s">
        <v>666</v>
      </c>
      <c r="F244" s="28" t="s">
        <v>712</v>
      </c>
      <c r="G244" s="28" t="s">
        <v>225</v>
      </c>
      <c r="H244" s="28" t="s">
        <v>667</v>
      </c>
      <c r="I244" s="28" t="s">
        <v>713</v>
      </c>
      <c r="J244" s="28" t="str">
        <f t="shared" si="3"/>
        <v>宮崎県都城市五十町</v>
      </c>
      <c r="K244" s="28">
        <v>0</v>
      </c>
      <c r="L244" s="28">
        <v>0</v>
      </c>
      <c r="M244" s="28">
        <v>0</v>
      </c>
      <c r="N244" s="28">
        <v>0</v>
      </c>
      <c r="O244" s="28">
        <v>0</v>
      </c>
      <c r="P244" s="28">
        <v>0</v>
      </c>
    </row>
    <row r="245" spans="1:16" x14ac:dyDescent="0.2">
      <c r="A245" s="28">
        <v>45202</v>
      </c>
      <c r="B245" s="28">
        <v>885</v>
      </c>
      <c r="C245" s="28">
        <v>8850022</v>
      </c>
      <c r="D245" s="28" t="s">
        <v>222</v>
      </c>
      <c r="E245" s="28" t="s">
        <v>666</v>
      </c>
      <c r="F245" s="28" t="s">
        <v>714</v>
      </c>
      <c r="G245" s="28" t="s">
        <v>225</v>
      </c>
      <c r="H245" s="28" t="s">
        <v>667</v>
      </c>
      <c r="I245" s="28" t="s">
        <v>715</v>
      </c>
      <c r="J245" s="28" t="str">
        <f t="shared" si="3"/>
        <v>宮崎県都城市小松原町</v>
      </c>
      <c r="K245" s="28">
        <v>0</v>
      </c>
      <c r="L245" s="28">
        <v>0</v>
      </c>
      <c r="M245" s="28">
        <v>0</v>
      </c>
      <c r="N245" s="28">
        <v>0</v>
      </c>
      <c r="O245" s="28">
        <v>0</v>
      </c>
      <c r="P245" s="28">
        <v>0</v>
      </c>
    </row>
    <row r="246" spans="1:16" x14ac:dyDescent="0.2">
      <c r="A246" s="28">
        <v>45202</v>
      </c>
      <c r="B246" s="28">
        <v>885</v>
      </c>
      <c r="C246" s="28">
        <v>8850023</v>
      </c>
      <c r="D246" s="28" t="s">
        <v>222</v>
      </c>
      <c r="E246" s="28" t="s">
        <v>666</v>
      </c>
      <c r="F246" s="28" t="s">
        <v>716</v>
      </c>
      <c r="G246" s="28" t="s">
        <v>225</v>
      </c>
      <c r="H246" s="28" t="s">
        <v>667</v>
      </c>
      <c r="I246" s="28" t="s">
        <v>717</v>
      </c>
      <c r="J246" s="28" t="str">
        <f t="shared" si="3"/>
        <v>宮崎県都城市栄町</v>
      </c>
      <c r="K246" s="28">
        <v>0</v>
      </c>
      <c r="L246" s="28">
        <v>0</v>
      </c>
      <c r="M246" s="28">
        <v>0</v>
      </c>
      <c r="N246" s="28">
        <v>0</v>
      </c>
      <c r="O246" s="28">
        <v>0</v>
      </c>
      <c r="P246" s="28">
        <v>0</v>
      </c>
    </row>
    <row r="247" spans="1:16" x14ac:dyDescent="0.2">
      <c r="A247" s="28">
        <v>45202</v>
      </c>
      <c r="B247" s="28">
        <v>885</v>
      </c>
      <c r="C247" s="28">
        <v>8850093</v>
      </c>
      <c r="D247" s="28" t="s">
        <v>222</v>
      </c>
      <c r="E247" s="28" t="s">
        <v>666</v>
      </c>
      <c r="F247" s="28" t="s">
        <v>718</v>
      </c>
      <c r="G247" s="28" t="s">
        <v>225</v>
      </c>
      <c r="H247" s="28" t="s">
        <v>667</v>
      </c>
      <c r="I247" s="28" t="s">
        <v>719</v>
      </c>
      <c r="J247" s="28" t="str">
        <f t="shared" si="3"/>
        <v>宮崎県都城市志比田町</v>
      </c>
      <c r="K247" s="28">
        <v>0</v>
      </c>
      <c r="L247" s="28">
        <v>0</v>
      </c>
      <c r="M247" s="28">
        <v>0</v>
      </c>
      <c r="N247" s="28">
        <v>0</v>
      </c>
      <c r="O247" s="28">
        <v>0</v>
      </c>
      <c r="P247" s="28">
        <v>0</v>
      </c>
    </row>
    <row r="248" spans="1:16" x14ac:dyDescent="0.2">
      <c r="A248" s="28">
        <v>45202</v>
      </c>
      <c r="B248" s="28">
        <v>885</v>
      </c>
      <c r="C248" s="28">
        <v>8850011</v>
      </c>
      <c r="D248" s="28" t="s">
        <v>222</v>
      </c>
      <c r="E248" s="28" t="s">
        <v>666</v>
      </c>
      <c r="F248" s="28" t="s">
        <v>720</v>
      </c>
      <c r="G248" s="28" t="s">
        <v>225</v>
      </c>
      <c r="H248" s="28" t="s">
        <v>667</v>
      </c>
      <c r="I248" s="28" t="s">
        <v>721</v>
      </c>
      <c r="J248" s="28" t="str">
        <f t="shared" si="3"/>
        <v>宮崎県都城市下川東</v>
      </c>
      <c r="K248" s="28">
        <v>0</v>
      </c>
      <c r="L248" s="28">
        <v>0</v>
      </c>
      <c r="M248" s="28">
        <v>1</v>
      </c>
      <c r="N248" s="28">
        <v>0</v>
      </c>
      <c r="O248" s="28">
        <v>0</v>
      </c>
      <c r="P248" s="28">
        <v>0</v>
      </c>
    </row>
    <row r="249" spans="1:16" x14ac:dyDescent="0.2">
      <c r="A249" s="28">
        <v>45202</v>
      </c>
      <c r="B249" s="28">
        <v>88511</v>
      </c>
      <c r="C249" s="28">
        <v>8851102</v>
      </c>
      <c r="D249" s="28" t="s">
        <v>222</v>
      </c>
      <c r="E249" s="28" t="s">
        <v>666</v>
      </c>
      <c r="F249" s="28" t="s">
        <v>722</v>
      </c>
      <c r="G249" s="28" t="s">
        <v>225</v>
      </c>
      <c r="H249" s="28" t="s">
        <v>667</v>
      </c>
      <c r="I249" s="28" t="s">
        <v>723</v>
      </c>
      <c r="J249" s="28" t="str">
        <f t="shared" si="3"/>
        <v>宮崎県都城市下水流町</v>
      </c>
      <c r="K249" s="28">
        <v>0</v>
      </c>
      <c r="L249" s="28">
        <v>0</v>
      </c>
      <c r="M249" s="28">
        <v>0</v>
      </c>
      <c r="N249" s="28">
        <v>0</v>
      </c>
      <c r="O249" s="28">
        <v>0</v>
      </c>
      <c r="P249" s="28">
        <v>0</v>
      </c>
    </row>
    <row r="250" spans="1:16" x14ac:dyDescent="0.2">
      <c r="A250" s="28">
        <v>45202</v>
      </c>
      <c r="B250" s="28">
        <v>885</v>
      </c>
      <c r="C250" s="28">
        <v>8850061</v>
      </c>
      <c r="D250" s="28" t="s">
        <v>222</v>
      </c>
      <c r="E250" s="28" t="s">
        <v>666</v>
      </c>
      <c r="F250" s="28" t="s">
        <v>724</v>
      </c>
      <c r="G250" s="28" t="s">
        <v>225</v>
      </c>
      <c r="H250" s="28" t="s">
        <v>667</v>
      </c>
      <c r="I250" s="28" t="s">
        <v>725</v>
      </c>
      <c r="J250" s="28" t="str">
        <f t="shared" si="3"/>
        <v>宮崎県都城市下長飯町</v>
      </c>
      <c r="K250" s="28">
        <v>0</v>
      </c>
      <c r="L250" s="28">
        <v>0</v>
      </c>
      <c r="M250" s="28">
        <v>0</v>
      </c>
      <c r="N250" s="28">
        <v>0</v>
      </c>
      <c r="O250" s="28">
        <v>0</v>
      </c>
      <c r="P250" s="28">
        <v>0</v>
      </c>
    </row>
    <row r="251" spans="1:16" x14ac:dyDescent="0.2">
      <c r="A251" s="28">
        <v>45202</v>
      </c>
      <c r="B251" s="28">
        <v>88501</v>
      </c>
      <c r="C251" s="28">
        <v>8850114</v>
      </c>
      <c r="D251" s="28" t="s">
        <v>222</v>
      </c>
      <c r="E251" s="28" t="s">
        <v>666</v>
      </c>
      <c r="F251" s="28" t="s">
        <v>726</v>
      </c>
      <c r="G251" s="28" t="s">
        <v>225</v>
      </c>
      <c r="H251" s="28" t="s">
        <v>667</v>
      </c>
      <c r="I251" s="28" t="s">
        <v>727</v>
      </c>
      <c r="J251" s="28" t="str">
        <f t="shared" si="3"/>
        <v>宮崎県都城市庄内町</v>
      </c>
      <c r="K251" s="28">
        <v>0</v>
      </c>
      <c r="L251" s="28">
        <v>0</v>
      </c>
      <c r="M251" s="28">
        <v>0</v>
      </c>
      <c r="N251" s="28">
        <v>0</v>
      </c>
      <c r="O251" s="28">
        <v>0</v>
      </c>
      <c r="P251" s="28">
        <v>0</v>
      </c>
    </row>
    <row r="252" spans="1:16" x14ac:dyDescent="0.2">
      <c r="A252" s="28">
        <v>45202</v>
      </c>
      <c r="B252" s="28">
        <v>885</v>
      </c>
      <c r="C252" s="28">
        <v>8850005</v>
      </c>
      <c r="D252" s="28" t="s">
        <v>222</v>
      </c>
      <c r="E252" s="28" t="s">
        <v>666</v>
      </c>
      <c r="F252" s="28" t="s">
        <v>728</v>
      </c>
      <c r="G252" s="28" t="s">
        <v>225</v>
      </c>
      <c r="H252" s="28" t="s">
        <v>667</v>
      </c>
      <c r="I252" s="28" t="s">
        <v>729</v>
      </c>
      <c r="J252" s="28" t="str">
        <f t="shared" si="3"/>
        <v>宮崎県都城市神之山町</v>
      </c>
      <c r="K252" s="28">
        <v>0</v>
      </c>
      <c r="L252" s="28">
        <v>0</v>
      </c>
      <c r="M252" s="28">
        <v>0</v>
      </c>
      <c r="N252" s="28">
        <v>0</v>
      </c>
      <c r="O252" s="28">
        <v>0</v>
      </c>
      <c r="P252" s="28">
        <v>0</v>
      </c>
    </row>
    <row r="253" spans="1:16" x14ac:dyDescent="0.2">
      <c r="A253" s="28">
        <v>45202</v>
      </c>
      <c r="B253" s="28">
        <v>88501</v>
      </c>
      <c r="C253" s="28">
        <v>8850113</v>
      </c>
      <c r="D253" s="28" t="s">
        <v>222</v>
      </c>
      <c r="E253" s="28" t="s">
        <v>666</v>
      </c>
      <c r="F253" s="28" t="s">
        <v>730</v>
      </c>
      <c r="G253" s="28" t="s">
        <v>225</v>
      </c>
      <c r="H253" s="28" t="s">
        <v>667</v>
      </c>
      <c r="I253" s="28" t="s">
        <v>731</v>
      </c>
      <c r="J253" s="28" t="str">
        <f t="shared" si="3"/>
        <v>宮崎県都城市関之尾町</v>
      </c>
      <c r="K253" s="28">
        <v>0</v>
      </c>
      <c r="L253" s="28">
        <v>0</v>
      </c>
      <c r="M253" s="28">
        <v>0</v>
      </c>
      <c r="N253" s="28">
        <v>0</v>
      </c>
      <c r="O253" s="28">
        <v>0</v>
      </c>
      <c r="P253" s="28">
        <v>0</v>
      </c>
    </row>
    <row r="254" spans="1:16" x14ac:dyDescent="0.2">
      <c r="A254" s="28">
        <v>45202</v>
      </c>
      <c r="B254" s="28">
        <v>885</v>
      </c>
      <c r="C254" s="28">
        <v>8850015</v>
      </c>
      <c r="D254" s="28" t="s">
        <v>222</v>
      </c>
      <c r="E254" s="28" t="s">
        <v>666</v>
      </c>
      <c r="F254" s="28" t="s">
        <v>732</v>
      </c>
      <c r="G254" s="28" t="s">
        <v>225</v>
      </c>
      <c r="H254" s="28" t="s">
        <v>667</v>
      </c>
      <c r="I254" s="28" t="s">
        <v>733</v>
      </c>
      <c r="J254" s="28" t="str">
        <f t="shared" si="3"/>
        <v>宮崎県都城市千町</v>
      </c>
      <c r="K254" s="28">
        <v>0</v>
      </c>
      <c r="L254" s="28">
        <v>0</v>
      </c>
      <c r="M254" s="28">
        <v>0</v>
      </c>
      <c r="N254" s="28">
        <v>0</v>
      </c>
      <c r="O254" s="28">
        <v>0</v>
      </c>
      <c r="P254" s="28">
        <v>0</v>
      </c>
    </row>
    <row r="255" spans="1:16" x14ac:dyDescent="0.2">
      <c r="A255" s="28">
        <v>45202</v>
      </c>
      <c r="B255" s="28">
        <v>885</v>
      </c>
      <c r="C255" s="28">
        <v>8850026</v>
      </c>
      <c r="D255" s="28" t="s">
        <v>222</v>
      </c>
      <c r="E255" s="28" t="s">
        <v>666</v>
      </c>
      <c r="F255" s="28" t="s">
        <v>456</v>
      </c>
      <c r="G255" s="28" t="s">
        <v>225</v>
      </c>
      <c r="H255" s="28" t="s">
        <v>667</v>
      </c>
      <c r="I255" s="28" t="s">
        <v>457</v>
      </c>
      <c r="J255" s="28" t="str">
        <f t="shared" si="3"/>
        <v>宮崎県都城市大王町</v>
      </c>
      <c r="K255" s="28">
        <v>0</v>
      </c>
      <c r="L255" s="28">
        <v>0</v>
      </c>
      <c r="M255" s="28">
        <v>0</v>
      </c>
      <c r="N255" s="28">
        <v>0</v>
      </c>
      <c r="O255" s="28">
        <v>0</v>
      </c>
      <c r="P255" s="28">
        <v>0</v>
      </c>
    </row>
    <row r="256" spans="1:16" x14ac:dyDescent="0.2">
      <c r="A256" s="28">
        <v>45202</v>
      </c>
      <c r="B256" s="28">
        <v>885</v>
      </c>
      <c r="C256" s="28">
        <v>8850081</v>
      </c>
      <c r="D256" s="28" t="s">
        <v>222</v>
      </c>
      <c r="E256" s="28" t="s">
        <v>666</v>
      </c>
      <c r="F256" s="28" t="s">
        <v>734</v>
      </c>
      <c r="G256" s="28" t="s">
        <v>225</v>
      </c>
      <c r="H256" s="28" t="s">
        <v>667</v>
      </c>
      <c r="I256" s="28" t="s">
        <v>735</v>
      </c>
      <c r="J256" s="28" t="str">
        <f t="shared" si="3"/>
        <v>宮崎県都城市鷹尾</v>
      </c>
      <c r="K256" s="28">
        <v>0</v>
      </c>
      <c r="L256" s="28">
        <v>0</v>
      </c>
      <c r="M256" s="28">
        <v>1</v>
      </c>
      <c r="N256" s="28">
        <v>0</v>
      </c>
      <c r="O256" s="28">
        <v>0</v>
      </c>
      <c r="P256" s="28">
        <v>0</v>
      </c>
    </row>
    <row r="257" spans="1:16" x14ac:dyDescent="0.2">
      <c r="A257" s="28">
        <v>45202</v>
      </c>
      <c r="B257" s="28">
        <v>885</v>
      </c>
      <c r="C257" s="28">
        <v>8850003</v>
      </c>
      <c r="D257" s="28" t="s">
        <v>222</v>
      </c>
      <c r="E257" s="28" t="s">
        <v>666</v>
      </c>
      <c r="F257" s="28" t="s">
        <v>736</v>
      </c>
      <c r="G257" s="28" t="s">
        <v>225</v>
      </c>
      <c r="H257" s="28" t="s">
        <v>667</v>
      </c>
      <c r="I257" s="28" t="s">
        <v>737</v>
      </c>
      <c r="J257" s="28" t="str">
        <f t="shared" ref="J257:J320" si="4">CONCATENATE(G257,H257,I257)</f>
        <v>宮崎県都城市高木町</v>
      </c>
      <c r="K257" s="28">
        <v>0</v>
      </c>
      <c r="L257" s="28">
        <v>0</v>
      </c>
      <c r="M257" s="28">
        <v>0</v>
      </c>
      <c r="N257" s="28">
        <v>0</v>
      </c>
      <c r="O257" s="28">
        <v>0</v>
      </c>
      <c r="P257" s="28">
        <v>0</v>
      </c>
    </row>
    <row r="258" spans="1:16" x14ac:dyDescent="0.2">
      <c r="A258" s="28">
        <v>45202</v>
      </c>
      <c r="B258" s="28">
        <v>88945</v>
      </c>
      <c r="C258" s="28">
        <v>8894502</v>
      </c>
      <c r="D258" s="28" t="s">
        <v>222</v>
      </c>
      <c r="E258" s="28" t="s">
        <v>666</v>
      </c>
      <c r="F258" s="28" t="s">
        <v>738</v>
      </c>
      <c r="G258" s="28" t="s">
        <v>225</v>
      </c>
      <c r="H258" s="28" t="s">
        <v>667</v>
      </c>
      <c r="I258" s="28" t="s">
        <v>739</v>
      </c>
      <c r="J258" s="28" t="str">
        <f t="shared" si="4"/>
        <v>宮崎県都城市高崎町江平</v>
      </c>
      <c r="K258" s="28">
        <v>0</v>
      </c>
      <c r="L258" s="28">
        <v>0</v>
      </c>
      <c r="M258" s="28">
        <v>0</v>
      </c>
      <c r="N258" s="28">
        <v>0</v>
      </c>
      <c r="O258" s="28">
        <v>0</v>
      </c>
      <c r="P258" s="28">
        <v>0</v>
      </c>
    </row>
    <row r="259" spans="1:16" x14ac:dyDescent="0.2">
      <c r="A259" s="28">
        <v>45202</v>
      </c>
      <c r="B259" s="28">
        <v>88945</v>
      </c>
      <c r="C259" s="28">
        <v>8894505</v>
      </c>
      <c r="D259" s="28" t="s">
        <v>222</v>
      </c>
      <c r="E259" s="28" t="s">
        <v>666</v>
      </c>
      <c r="F259" s="28" t="s">
        <v>740</v>
      </c>
      <c r="G259" s="28" t="s">
        <v>225</v>
      </c>
      <c r="H259" s="28" t="s">
        <v>667</v>
      </c>
      <c r="I259" s="28" t="s">
        <v>741</v>
      </c>
      <c r="J259" s="28" t="str">
        <f t="shared" si="4"/>
        <v>宮崎県都城市高崎町大牟田</v>
      </c>
      <c r="K259" s="28">
        <v>0</v>
      </c>
      <c r="L259" s="28">
        <v>0</v>
      </c>
      <c r="M259" s="28">
        <v>0</v>
      </c>
      <c r="N259" s="28">
        <v>0</v>
      </c>
      <c r="O259" s="28">
        <v>0</v>
      </c>
      <c r="P259" s="28">
        <v>0</v>
      </c>
    </row>
    <row r="260" spans="1:16" x14ac:dyDescent="0.2">
      <c r="A260" s="28">
        <v>45202</v>
      </c>
      <c r="B260" s="28">
        <v>88945</v>
      </c>
      <c r="C260" s="28">
        <v>8894504</v>
      </c>
      <c r="D260" s="28" t="s">
        <v>222</v>
      </c>
      <c r="E260" s="28" t="s">
        <v>666</v>
      </c>
      <c r="F260" s="28" t="s">
        <v>742</v>
      </c>
      <c r="G260" s="28" t="s">
        <v>225</v>
      </c>
      <c r="H260" s="28" t="s">
        <v>667</v>
      </c>
      <c r="I260" s="28" t="s">
        <v>743</v>
      </c>
      <c r="J260" s="28" t="str">
        <f t="shared" si="4"/>
        <v>宮崎県都城市高崎町東霧島</v>
      </c>
      <c r="K260" s="28">
        <v>0</v>
      </c>
      <c r="L260" s="28">
        <v>0</v>
      </c>
      <c r="M260" s="28">
        <v>0</v>
      </c>
      <c r="N260" s="28">
        <v>0</v>
      </c>
      <c r="O260" s="28">
        <v>0</v>
      </c>
      <c r="P260" s="28">
        <v>0</v>
      </c>
    </row>
    <row r="261" spans="1:16" x14ac:dyDescent="0.2">
      <c r="A261" s="28">
        <v>45202</v>
      </c>
      <c r="B261" s="28">
        <v>88945</v>
      </c>
      <c r="C261" s="28">
        <v>8894503</v>
      </c>
      <c r="D261" s="28" t="s">
        <v>222</v>
      </c>
      <c r="E261" s="28" t="s">
        <v>666</v>
      </c>
      <c r="F261" s="28" t="s">
        <v>744</v>
      </c>
      <c r="G261" s="28" t="s">
        <v>225</v>
      </c>
      <c r="H261" s="28" t="s">
        <v>667</v>
      </c>
      <c r="I261" s="28" t="s">
        <v>745</v>
      </c>
      <c r="J261" s="28" t="str">
        <f t="shared" si="4"/>
        <v>宮崎県都城市高崎町縄瀬</v>
      </c>
      <c r="K261" s="28">
        <v>0</v>
      </c>
      <c r="L261" s="28">
        <v>0</v>
      </c>
      <c r="M261" s="28">
        <v>0</v>
      </c>
      <c r="N261" s="28">
        <v>0</v>
      </c>
      <c r="O261" s="28">
        <v>0</v>
      </c>
      <c r="P261" s="28">
        <v>0</v>
      </c>
    </row>
    <row r="262" spans="1:16" x14ac:dyDescent="0.2">
      <c r="A262" s="28">
        <v>45202</v>
      </c>
      <c r="B262" s="28">
        <v>88945</v>
      </c>
      <c r="C262" s="28">
        <v>8894501</v>
      </c>
      <c r="D262" s="28" t="s">
        <v>222</v>
      </c>
      <c r="E262" s="28" t="s">
        <v>666</v>
      </c>
      <c r="F262" s="28" t="s">
        <v>746</v>
      </c>
      <c r="G262" s="28" t="s">
        <v>225</v>
      </c>
      <c r="H262" s="28" t="s">
        <v>667</v>
      </c>
      <c r="I262" s="28" t="s">
        <v>747</v>
      </c>
      <c r="J262" s="28" t="str">
        <f t="shared" si="4"/>
        <v>宮崎県都城市高崎町笛水</v>
      </c>
      <c r="K262" s="28">
        <v>0</v>
      </c>
      <c r="L262" s="28">
        <v>0</v>
      </c>
      <c r="M262" s="28">
        <v>0</v>
      </c>
      <c r="N262" s="28">
        <v>0</v>
      </c>
      <c r="O262" s="28">
        <v>0</v>
      </c>
      <c r="P262" s="28">
        <v>0</v>
      </c>
    </row>
    <row r="263" spans="1:16" x14ac:dyDescent="0.2">
      <c r="A263" s="28">
        <v>45202</v>
      </c>
      <c r="B263" s="28">
        <v>88945</v>
      </c>
      <c r="C263" s="28">
        <v>8894506</v>
      </c>
      <c r="D263" s="28" t="s">
        <v>222</v>
      </c>
      <c r="E263" s="28" t="s">
        <v>666</v>
      </c>
      <c r="F263" s="28" t="s">
        <v>748</v>
      </c>
      <c r="G263" s="28" t="s">
        <v>225</v>
      </c>
      <c r="H263" s="28" t="s">
        <v>667</v>
      </c>
      <c r="I263" s="28" t="s">
        <v>749</v>
      </c>
      <c r="J263" s="28" t="str">
        <f t="shared" si="4"/>
        <v>宮崎県都城市高崎町前田</v>
      </c>
      <c r="K263" s="28">
        <v>0</v>
      </c>
      <c r="L263" s="28">
        <v>0</v>
      </c>
      <c r="M263" s="28">
        <v>0</v>
      </c>
      <c r="N263" s="28">
        <v>0</v>
      </c>
      <c r="O263" s="28">
        <v>0</v>
      </c>
      <c r="P263" s="28">
        <v>0</v>
      </c>
    </row>
    <row r="264" spans="1:16" x14ac:dyDescent="0.2">
      <c r="A264" s="28">
        <v>45202</v>
      </c>
      <c r="B264" s="28">
        <v>88513</v>
      </c>
      <c r="C264" s="28">
        <v>8851311</v>
      </c>
      <c r="D264" s="28" t="s">
        <v>222</v>
      </c>
      <c r="E264" s="28" t="s">
        <v>666</v>
      </c>
      <c r="F264" s="28" t="s">
        <v>750</v>
      </c>
      <c r="G264" s="28" t="s">
        <v>225</v>
      </c>
      <c r="H264" s="28" t="s">
        <v>667</v>
      </c>
      <c r="I264" s="28" t="s">
        <v>751</v>
      </c>
      <c r="J264" s="28" t="str">
        <f t="shared" si="4"/>
        <v>宮崎県都城市高城町有水</v>
      </c>
      <c r="K264" s="28">
        <v>0</v>
      </c>
      <c r="L264" s="28">
        <v>0</v>
      </c>
      <c r="M264" s="28">
        <v>0</v>
      </c>
      <c r="N264" s="28">
        <v>0</v>
      </c>
      <c r="O264" s="28">
        <v>0</v>
      </c>
      <c r="P264" s="28">
        <v>0</v>
      </c>
    </row>
    <row r="265" spans="1:16" x14ac:dyDescent="0.2">
      <c r="A265" s="28">
        <v>45202</v>
      </c>
      <c r="B265" s="28">
        <v>88512</v>
      </c>
      <c r="C265" s="28">
        <v>8851205</v>
      </c>
      <c r="D265" s="28" t="s">
        <v>222</v>
      </c>
      <c r="E265" s="28" t="s">
        <v>666</v>
      </c>
      <c r="F265" s="28" t="s">
        <v>752</v>
      </c>
      <c r="G265" s="28" t="s">
        <v>225</v>
      </c>
      <c r="H265" s="28" t="s">
        <v>667</v>
      </c>
      <c r="I265" s="28" t="s">
        <v>753</v>
      </c>
      <c r="J265" s="28" t="str">
        <f t="shared" si="4"/>
        <v>宮崎県都城市高城町石山</v>
      </c>
      <c r="K265" s="28">
        <v>0</v>
      </c>
      <c r="L265" s="28">
        <v>0</v>
      </c>
      <c r="M265" s="28">
        <v>0</v>
      </c>
      <c r="N265" s="28">
        <v>0</v>
      </c>
      <c r="O265" s="28">
        <v>0</v>
      </c>
      <c r="P265" s="28">
        <v>0</v>
      </c>
    </row>
    <row r="266" spans="1:16" x14ac:dyDescent="0.2">
      <c r="A266" s="28">
        <v>45202</v>
      </c>
      <c r="B266" s="28">
        <v>88512</v>
      </c>
      <c r="C266" s="28">
        <v>8851203</v>
      </c>
      <c r="D266" s="28" t="s">
        <v>222</v>
      </c>
      <c r="E266" s="28" t="s">
        <v>666</v>
      </c>
      <c r="F266" s="28" t="s">
        <v>754</v>
      </c>
      <c r="G266" s="28" t="s">
        <v>225</v>
      </c>
      <c r="H266" s="28" t="s">
        <v>667</v>
      </c>
      <c r="I266" s="28" t="s">
        <v>755</v>
      </c>
      <c r="J266" s="28" t="str">
        <f t="shared" si="4"/>
        <v>宮崎県都城市高城町大井手</v>
      </c>
      <c r="K266" s="28">
        <v>0</v>
      </c>
      <c r="L266" s="28">
        <v>0</v>
      </c>
      <c r="M266" s="28">
        <v>0</v>
      </c>
      <c r="N266" s="28">
        <v>0</v>
      </c>
      <c r="O266" s="28">
        <v>0</v>
      </c>
      <c r="P266" s="28">
        <v>0</v>
      </c>
    </row>
    <row r="267" spans="1:16" x14ac:dyDescent="0.2">
      <c r="A267" s="28">
        <v>45202</v>
      </c>
      <c r="B267" s="28">
        <v>88512</v>
      </c>
      <c r="C267" s="28">
        <v>8851204</v>
      </c>
      <c r="D267" s="28" t="s">
        <v>222</v>
      </c>
      <c r="E267" s="28" t="s">
        <v>666</v>
      </c>
      <c r="F267" s="28" t="s">
        <v>756</v>
      </c>
      <c r="G267" s="28" t="s">
        <v>225</v>
      </c>
      <c r="H267" s="28" t="s">
        <v>667</v>
      </c>
      <c r="I267" s="28" t="s">
        <v>757</v>
      </c>
      <c r="J267" s="28" t="str">
        <f t="shared" si="4"/>
        <v>宮崎県都城市高城町桜木</v>
      </c>
      <c r="K267" s="28">
        <v>0</v>
      </c>
      <c r="L267" s="28">
        <v>0</v>
      </c>
      <c r="M267" s="28">
        <v>0</v>
      </c>
      <c r="N267" s="28">
        <v>0</v>
      </c>
      <c r="O267" s="28">
        <v>0</v>
      </c>
      <c r="P267" s="28">
        <v>0</v>
      </c>
    </row>
    <row r="268" spans="1:16" x14ac:dyDescent="0.2">
      <c r="A268" s="28">
        <v>45202</v>
      </c>
      <c r="B268" s="28">
        <v>88513</v>
      </c>
      <c r="C268" s="28">
        <v>8851312</v>
      </c>
      <c r="D268" s="28" t="s">
        <v>222</v>
      </c>
      <c r="E268" s="28" t="s">
        <v>666</v>
      </c>
      <c r="F268" s="28" t="s">
        <v>758</v>
      </c>
      <c r="G268" s="28" t="s">
        <v>225</v>
      </c>
      <c r="H268" s="28" t="s">
        <v>667</v>
      </c>
      <c r="I268" s="28" t="s">
        <v>759</v>
      </c>
      <c r="J268" s="28" t="str">
        <f t="shared" si="4"/>
        <v>宮崎県都城市高城町四家</v>
      </c>
      <c r="K268" s="28">
        <v>0</v>
      </c>
      <c r="L268" s="28">
        <v>0</v>
      </c>
      <c r="M268" s="28">
        <v>0</v>
      </c>
      <c r="N268" s="28">
        <v>0</v>
      </c>
      <c r="O268" s="28">
        <v>0</v>
      </c>
      <c r="P268" s="28">
        <v>0</v>
      </c>
    </row>
    <row r="269" spans="1:16" x14ac:dyDescent="0.2">
      <c r="A269" s="28">
        <v>45202</v>
      </c>
      <c r="B269" s="28">
        <v>88512</v>
      </c>
      <c r="C269" s="28">
        <v>8851201</v>
      </c>
      <c r="D269" s="28" t="s">
        <v>222</v>
      </c>
      <c r="E269" s="28" t="s">
        <v>666</v>
      </c>
      <c r="F269" s="28" t="s">
        <v>760</v>
      </c>
      <c r="G269" s="28" t="s">
        <v>225</v>
      </c>
      <c r="H269" s="28" t="s">
        <v>667</v>
      </c>
      <c r="I269" s="28" t="s">
        <v>761</v>
      </c>
      <c r="J269" s="28" t="str">
        <f t="shared" si="4"/>
        <v>宮崎県都城市高城町高城</v>
      </c>
      <c r="K269" s="28">
        <v>0</v>
      </c>
      <c r="L269" s="28">
        <v>0</v>
      </c>
      <c r="M269" s="28">
        <v>0</v>
      </c>
      <c r="N269" s="28">
        <v>0</v>
      </c>
      <c r="O269" s="28">
        <v>0</v>
      </c>
      <c r="P269" s="28">
        <v>0</v>
      </c>
    </row>
    <row r="270" spans="1:16" x14ac:dyDescent="0.2">
      <c r="A270" s="28">
        <v>45202</v>
      </c>
      <c r="B270" s="28">
        <v>88512</v>
      </c>
      <c r="C270" s="28">
        <v>8851202</v>
      </c>
      <c r="D270" s="28" t="s">
        <v>222</v>
      </c>
      <c r="E270" s="28" t="s">
        <v>666</v>
      </c>
      <c r="F270" s="28" t="s">
        <v>762</v>
      </c>
      <c r="G270" s="28" t="s">
        <v>225</v>
      </c>
      <c r="H270" s="28" t="s">
        <v>667</v>
      </c>
      <c r="I270" s="28" t="s">
        <v>763</v>
      </c>
      <c r="J270" s="28" t="str">
        <f t="shared" si="4"/>
        <v>宮崎県都城市高城町穂満坊</v>
      </c>
      <c r="K270" s="28">
        <v>0</v>
      </c>
      <c r="L270" s="28">
        <v>0</v>
      </c>
      <c r="M270" s="28">
        <v>0</v>
      </c>
      <c r="N270" s="28">
        <v>0</v>
      </c>
      <c r="O270" s="28">
        <v>0</v>
      </c>
      <c r="P270" s="28">
        <v>0</v>
      </c>
    </row>
    <row r="271" spans="1:16" x14ac:dyDescent="0.2">
      <c r="A271" s="28">
        <v>45202</v>
      </c>
      <c r="B271" s="28">
        <v>88502</v>
      </c>
      <c r="C271" s="28">
        <v>8850221</v>
      </c>
      <c r="D271" s="28" t="s">
        <v>222</v>
      </c>
      <c r="E271" s="28" t="s">
        <v>666</v>
      </c>
      <c r="F271" s="28" t="s">
        <v>764</v>
      </c>
      <c r="G271" s="28" t="s">
        <v>225</v>
      </c>
      <c r="H271" s="28" t="s">
        <v>667</v>
      </c>
      <c r="I271" s="28" t="s">
        <v>765</v>
      </c>
      <c r="J271" s="28" t="str">
        <f t="shared" si="4"/>
        <v>宮崎県都城市高野町</v>
      </c>
      <c r="K271" s="28">
        <v>0</v>
      </c>
      <c r="L271" s="28">
        <v>0</v>
      </c>
      <c r="M271" s="28">
        <v>0</v>
      </c>
      <c r="N271" s="28">
        <v>0</v>
      </c>
      <c r="O271" s="28">
        <v>0</v>
      </c>
      <c r="P271" s="28">
        <v>0</v>
      </c>
    </row>
    <row r="272" spans="1:16" x14ac:dyDescent="0.2">
      <c r="A272" s="28">
        <v>45202</v>
      </c>
      <c r="B272" s="28">
        <v>885</v>
      </c>
      <c r="C272" s="28">
        <v>8850035</v>
      </c>
      <c r="D272" s="28" t="s">
        <v>222</v>
      </c>
      <c r="E272" s="28" t="s">
        <v>666</v>
      </c>
      <c r="F272" s="28" t="s">
        <v>766</v>
      </c>
      <c r="G272" s="28" t="s">
        <v>225</v>
      </c>
      <c r="H272" s="28" t="s">
        <v>667</v>
      </c>
      <c r="I272" s="28" t="s">
        <v>767</v>
      </c>
      <c r="J272" s="28" t="str">
        <f t="shared" si="4"/>
        <v>宮崎県都城市立野町</v>
      </c>
      <c r="K272" s="28">
        <v>0</v>
      </c>
      <c r="L272" s="28">
        <v>0</v>
      </c>
      <c r="M272" s="28">
        <v>0</v>
      </c>
      <c r="N272" s="28">
        <v>0</v>
      </c>
      <c r="O272" s="28">
        <v>0</v>
      </c>
      <c r="P272" s="28">
        <v>0</v>
      </c>
    </row>
    <row r="273" spans="1:16" x14ac:dyDescent="0.2">
      <c r="A273" s="28">
        <v>45202</v>
      </c>
      <c r="B273" s="28">
        <v>885</v>
      </c>
      <c r="C273" s="28">
        <v>8850002</v>
      </c>
      <c r="D273" s="28" t="s">
        <v>222</v>
      </c>
      <c r="E273" s="28" t="s">
        <v>666</v>
      </c>
      <c r="F273" s="28" t="s">
        <v>768</v>
      </c>
      <c r="G273" s="28" t="s">
        <v>225</v>
      </c>
      <c r="H273" s="28" t="s">
        <v>667</v>
      </c>
      <c r="I273" s="28" t="s">
        <v>769</v>
      </c>
      <c r="J273" s="28" t="str">
        <f t="shared" si="4"/>
        <v>宮崎県都城市太郎坊町</v>
      </c>
      <c r="K273" s="28">
        <v>0</v>
      </c>
      <c r="L273" s="28">
        <v>0</v>
      </c>
      <c r="M273" s="28">
        <v>0</v>
      </c>
      <c r="N273" s="28">
        <v>0</v>
      </c>
      <c r="O273" s="28">
        <v>0</v>
      </c>
      <c r="P273" s="28">
        <v>0</v>
      </c>
    </row>
    <row r="274" spans="1:16" x14ac:dyDescent="0.2">
      <c r="A274" s="28">
        <v>45202</v>
      </c>
      <c r="B274" s="28">
        <v>885</v>
      </c>
      <c r="C274" s="28">
        <v>8850033</v>
      </c>
      <c r="D274" s="28" t="s">
        <v>222</v>
      </c>
      <c r="E274" s="28" t="s">
        <v>666</v>
      </c>
      <c r="F274" s="28" t="s">
        <v>770</v>
      </c>
      <c r="G274" s="28" t="s">
        <v>225</v>
      </c>
      <c r="H274" s="28" t="s">
        <v>667</v>
      </c>
      <c r="I274" s="28" t="s">
        <v>771</v>
      </c>
      <c r="J274" s="28" t="str">
        <f t="shared" si="4"/>
        <v>宮崎県都城市妻ケ丘町</v>
      </c>
      <c r="K274" s="28">
        <v>0</v>
      </c>
      <c r="L274" s="28">
        <v>0</v>
      </c>
      <c r="M274" s="28">
        <v>0</v>
      </c>
      <c r="N274" s="28">
        <v>0</v>
      </c>
      <c r="O274" s="28">
        <v>0</v>
      </c>
      <c r="P274" s="28">
        <v>0</v>
      </c>
    </row>
    <row r="275" spans="1:16" x14ac:dyDescent="0.2">
      <c r="A275" s="28">
        <v>45202</v>
      </c>
      <c r="B275" s="28">
        <v>885</v>
      </c>
      <c r="C275" s="28">
        <v>8850031</v>
      </c>
      <c r="D275" s="28" t="s">
        <v>222</v>
      </c>
      <c r="E275" s="28" t="s">
        <v>666</v>
      </c>
      <c r="F275" s="28" t="s">
        <v>772</v>
      </c>
      <c r="G275" s="28" t="s">
        <v>225</v>
      </c>
      <c r="H275" s="28" t="s">
        <v>667</v>
      </c>
      <c r="I275" s="28" t="s">
        <v>773</v>
      </c>
      <c r="J275" s="28" t="str">
        <f t="shared" si="4"/>
        <v>宮崎県都城市天神町</v>
      </c>
      <c r="K275" s="28">
        <v>0</v>
      </c>
      <c r="L275" s="28">
        <v>0</v>
      </c>
      <c r="M275" s="28">
        <v>0</v>
      </c>
      <c r="N275" s="28">
        <v>0</v>
      </c>
      <c r="O275" s="28">
        <v>0</v>
      </c>
      <c r="P275" s="28">
        <v>0</v>
      </c>
    </row>
    <row r="276" spans="1:16" x14ac:dyDescent="0.2">
      <c r="A276" s="28">
        <v>45202</v>
      </c>
      <c r="B276" s="28">
        <v>885</v>
      </c>
      <c r="C276" s="28">
        <v>8850017</v>
      </c>
      <c r="D276" s="28" t="s">
        <v>222</v>
      </c>
      <c r="E276" s="28" t="s">
        <v>666</v>
      </c>
      <c r="F276" s="28" t="s">
        <v>774</v>
      </c>
      <c r="G276" s="28" t="s">
        <v>225</v>
      </c>
      <c r="H276" s="28" t="s">
        <v>667</v>
      </c>
      <c r="I276" s="28" t="s">
        <v>775</v>
      </c>
      <c r="J276" s="28" t="str">
        <f t="shared" si="4"/>
        <v>宮崎県都城市年見町</v>
      </c>
      <c r="K276" s="28">
        <v>0</v>
      </c>
      <c r="L276" s="28">
        <v>0</v>
      </c>
      <c r="M276" s="28">
        <v>0</v>
      </c>
      <c r="N276" s="28">
        <v>0</v>
      </c>
      <c r="O276" s="28">
        <v>0</v>
      </c>
      <c r="P276" s="28">
        <v>0</v>
      </c>
    </row>
    <row r="277" spans="1:16" x14ac:dyDescent="0.2">
      <c r="A277" s="28">
        <v>45202</v>
      </c>
      <c r="B277" s="28">
        <v>885</v>
      </c>
      <c r="C277" s="28">
        <v>8850004</v>
      </c>
      <c r="D277" s="28" t="s">
        <v>222</v>
      </c>
      <c r="E277" s="28" t="s">
        <v>666</v>
      </c>
      <c r="F277" s="28" t="s">
        <v>776</v>
      </c>
      <c r="G277" s="28" t="s">
        <v>225</v>
      </c>
      <c r="H277" s="28" t="s">
        <v>667</v>
      </c>
      <c r="I277" s="28" t="s">
        <v>777</v>
      </c>
      <c r="J277" s="28" t="str">
        <f t="shared" si="4"/>
        <v>宮崎県都城市都北町</v>
      </c>
      <c r="K277" s="28">
        <v>0</v>
      </c>
      <c r="L277" s="28">
        <v>0</v>
      </c>
      <c r="M277" s="28">
        <v>0</v>
      </c>
      <c r="N277" s="28">
        <v>0</v>
      </c>
      <c r="O277" s="28">
        <v>0</v>
      </c>
      <c r="P277" s="28">
        <v>0</v>
      </c>
    </row>
    <row r="278" spans="1:16" x14ac:dyDescent="0.2">
      <c r="A278" s="28">
        <v>45202</v>
      </c>
      <c r="B278" s="28">
        <v>885</v>
      </c>
      <c r="C278" s="28">
        <v>8850043</v>
      </c>
      <c r="D278" s="28" t="s">
        <v>222</v>
      </c>
      <c r="E278" s="28" t="s">
        <v>666</v>
      </c>
      <c r="F278" s="28" t="s">
        <v>778</v>
      </c>
      <c r="G278" s="28" t="s">
        <v>225</v>
      </c>
      <c r="H278" s="28" t="s">
        <v>667</v>
      </c>
      <c r="I278" s="28" t="s">
        <v>779</v>
      </c>
      <c r="J278" s="28" t="str">
        <f t="shared" si="4"/>
        <v>宮崎県都城市豊満町</v>
      </c>
      <c r="K278" s="28">
        <v>0</v>
      </c>
      <c r="L278" s="28">
        <v>0</v>
      </c>
      <c r="M278" s="28">
        <v>0</v>
      </c>
      <c r="N278" s="28">
        <v>0</v>
      </c>
      <c r="O278" s="28">
        <v>0</v>
      </c>
      <c r="P278" s="28">
        <v>0</v>
      </c>
    </row>
    <row r="279" spans="1:16" x14ac:dyDescent="0.2">
      <c r="A279" s="28">
        <v>45202</v>
      </c>
      <c r="B279" s="28">
        <v>885</v>
      </c>
      <c r="C279" s="28">
        <v>8850032</v>
      </c>
      <c r="D279" s="28" t="s">
        <v>222</v>
      </c>
      <c r="E279" s="28" t="s">
        <v>666</v>
      </c>
      <c r="F279" s="28" t="s">
        <v>780</v>
      </c>
      <c r="G279" s="28" t="s">
        <v>225</v>
      </c>
      <c r="H279" s="28" t="s">
        <v>667</v>
      </c>
      <c r="I279" s="28" t="s">
        <v>781</v>
      </c>
      <c r="J279" s="28" t="str">
        <f t="shared" si="4"/>
        <v>宮崎県都城市中原町</v>
      </c>
      <c r="K279" s="28">
        <v>0</v>
      </c>
      <c r="L279" s="28">
        <v>0</v>
      </c>
      <c r="M279" s="28">
        <v>0</v>
      </c>
      <c r="N279" s="28">
        <v>0</v>
      </c>
      <c r="O279" s="28">
        <v>0</v>
      </c>
      <c r="P279" s="28">
        <v>0</v>
      </c>
    </row>
    <row r="280" spans="1:16" x14ac:dyDescent="0.2">
      <c r="A280" s="28">
        <v>45202</v>
      </c>
      <c r="B280" s="28">
        <v>885</v>
      </c>
      <c r="C280" s="28">
        <v>8850071</v>
      </c>
      <c r="D280" s="28" t="s">
        <v>222</v>
      </c>
      <c r="E280" s="28" t="s">
        <v>666</v>
      </c>
      <c r="F280" s="28" t="s">
        <v>782</v>
      </c>
      <c r="G280" s="28" t="s">
        <v>225</v>
      </c>
      <c r="H280" s="28" t="s">
        <v>667</v>
      </c>
      <c r="I280" s="28" t="s">
        <v>783</v>
      </c>
      <c r="J280" s="28" t="str">
        <f t="shared" si="4"/>
        <v>宮崎県都城市中町</v>
      </c>
      <c r="K280" s="28">
        <v>0</v>
      </c>
      <c r="L280" s="28">
        <v>0</v>
      </c>
      <c r="M280" s="28">
        <v>0</v>
      </c>
      <c r="N280" s="28">
        <v>0</v>
      </c>
      <c r="O280" s="28">
        <v>0</v>
      </c>
      <c r="P280" s="28">
        <v>0</v>
      </c>
    </row>
    <row r="281" spans="1:16" x14ac:dyDescent="0.2">
      <c r="A281" s="28">
        <v>45202</v>
      </c>
      <c r="B281" s="28">
        <v>88502</v>
      </c>
      <c r="C281" s="28">
        <v>8850225</v>
      </c>
      <c r="D281" s="28" t="s">
        <v>222</v>
      </c>
      <c r="E281" s="28" t="s">
        <v>666</v>
      </c>
      <c r="F281" s="28" t="s">
        <v>784</v>
      </c>
      <c r="G281" s="28" t="s">
        <v>225</v>
      </c>
      <c r="H281" s="28" t="s">
        <v>667</v>
      </c>
      <c r="I281" s="28" t="s">
        <v>785</v>
      </c>
      <c r="J281" s="28" t="str">
        <f t="shared" si="4"/>
        <v>宮崎県都城市夏尾町</v>
      </c>
      <c r="K281" s="28">
        <v>0</v>
      </c>
      <c r="L281" s="28">
        <v>0</v>
      </c>
      <c r="M281" s="28">
        <v>0</v>
      </c>
      <c r="N281" s="28">
        <v>0</v>
      </c>
      <c r="O281" s="28">
        <v>0</v>
      </c>
      <c r="P281" s="28">
        <v>0</v>
      </c>
    </row>
    <row r="282" spans="1:16" x14ac:dyDescent="0.2">
      <c r="A282" s="28">
        <v>45202</v>
      </c>
      <c r="B282" s="28">
        <v>885</v>
      </c>
      <c r="C282" s="28">
        <v>8850076</v>
      </c>
      <c r="D282" s="28" t="s">
        <v>222</v>
      </c>
      <c r="E282" s="28" t="s">
        <v>666</v>
      </c>
      <c r="F282" s="28" t="s">
        <v>786</v>
      </c>
      <c r="G282" s="28" t="s">
        <v>225</v>
      </c>
      <c r="H282" s="28" t="s">
        <v>667</v>
      </c>
      <c r="I282" s="28" t="s">
        <v>787</v>
      </c>
      <c r="J282" s="28" t="str">
        <f t="shared" si="4"/>
        <v>宮崎県都城市西町</v>
      </c>
      <c r="K282" s="28">
        <v>0</v>
      </c>
      <c r="L282" s="28">
        <v>0</v>
      </c>
      <c r="M282" s="28">
        <v>0</v>
      </c>
      <c r="N282" s="28">
        <v>0</v>
      </c>
      <c r="O282" s="28">
        <v>0</v>
      </c>
      <c r="P282" s="28">
        <v>0</v>
      </c>
    </row>
    <row r="283" spans="1:16" x14ac:dyDescent="0.2">
      <c r="A283" s="28">
        <v>45202</v>
      </c>
      <c r="B283" s="28">
        <v>88511</v>
      </c>
      <c r="C283" s="28">
        <v>8851104</v>
      </c>
      <c r="D283" s="28" t="s">
        <v>222</v>
      </c>
      <c r="E283" s="28" t="s">
        <v>666</v>
      </c>
      <c r="F283" s="28" t="s">
        <v>788</v>
      </c>
      <c r="G283" s="28" t="s">
        <v>225</v>
      </c>
      <c r="H283" s="28" t="s">
        <v>667</v>
      </c>
      <c r="I283" s="28" t="s">
        <v>789</v>
      </c>
      <c r="J283" s="28" t="str">
        <f t="shared" si="4"/>
        <v>宮崎県都城市野々美谷町</v>
      </c>
      <c r="K283" s="28">
        <v>0</v>
      </c>
      <c r="L283" s="28">
        <v>0</v>
      </c>
      <c r="M283" s="28">
        <v>0</v>
      </c>
      <c r="N283" s="28">
        <v>0</v>
      </c>
      <c r="O283" s="28">
        <v>0</v>
      </c>
      <c r="P283" s="28">
        <v>0</v>
      </c>
    </row>
    <row r="284" spans="1:16" x14ac:dyDescent="0.2">
      <c r="A284" s="28">
        <v>45202</v>
      </c>
      <c r="B284" s="28">
        <v>885</v>
      </c>
      <c r="C284" s="28">
        <v>8850075</v>
      </c>
      <c r="D284" s="28" t="s">
        <v>222</v>
      </c>
      <c r="E284" s="28" t="s">
        <v>666</v>
      </c>
      <c r="F284" s="28" t="s">
        <v>790</v>
      </c>
      <c r="G284" s="28" t="s">
        <v>225</v>
      </c>
      <c r="H284" s="28" t="s">
        <v>667</v>
      </c>
      <c r="I284" s="28" t="s">
        <v>791</v>
      </c>
      <c r="J284" s="28" t="str">
        <f t="shared" si="4"/>
        <v>宮崎県都城市八幡町</v>
      </c>
      <c r="K284" s="28">
        <v>0</v>
      </c>
      <c r="L284" s="28">
        <v>0</v>
      </c>
      <c r="M284" s="28">
        <v>0</v>
      </c>
      <c r="N284" s="28">
        <v>0</v>
      </c>
      <c r="O284" s="28">
        <v>0</v>
      </c>
      <c r="P284" s="28">
        <v>0</v>
      </c>
    </row>
    <row r="285" spans="1:16" x14ac:dyDescent="0.2">
      <c r="A285" s="28">
        <v>45202</v>
      </c>
      <c r="B285" s="28">
        <v>885</v>
      </c>
      <c r="C285" s="28">
        <v>8850037</v>
      </c>
      <c r="D285" s="28" t="s">
        <v>222</v>
      </c>
      <c r="E285" s="28" t="s">
        <v>666</v>
      </c>
      <c r="F285" s="28" t="s">
        <v>792</v>
      </c>
      <c r="G285" s="28" t="s">
        <v>225</v>
      </c>
      <c r="H285" s="28" t="s">
        <v>667</v>
      </c>
      <c r="I285" s="28" t="s">
        <v>793</v>
      </c>
      <c r="J285" s="28" t="str">
        <f t="shared" si="4"/>
        <v>宮崎県都城市花繰町</v>
      </c>
      <c r="K285" s="28">
        <v>0</v>
      </c>
      <c r="L285" s="28">
        <v>0</v>
      </c>
      <c r="M285" s="28">
        <v>0</v>
      </c>
      <c r="N285" s="28">
        <v>0</v>
      </c>
      <c r="O285" s="28">
        <v>0</v>
      </c>
      <c r="P285" s="28">
        <v>0</v>
      </c>
    </row>
    <row r="286" spans="1:16" x14ac:dyDescent="0.2">
      <c r="A286" s="28">
        <v>45202</v>
      </c>
      <c r="B286" s="28">
        <v>885</v>
      </c>
      <c r="C286" s="28">
        <v>8850055</v>
      </c>
      <c r="D286" s="28" t="s">
        <v>222</v>
      </c>
      <c r="E286" s="28" t="s">
        <v>666</v>
      </c>
      <c r="F286" s="28" t="s">
        <v>794</v>
      </c>
      <c r="G286" s="28" t="s">
        <v>225</v>
      </c>
      <c r="H286" s="28" t="s">
        <v>667</v>
      </c>
      <c r="I286" s="28" t="s">
        <v>795</v>
      </c>
      <c r="J286" s="28" t="str">
        <f t="shared" si="4"/>
        <v>宮崎県都城市早鈴町</v>
      </c>
      <c r="K286" s="28">
        <v>0</v>
      </c>
      <c r="L286" s="28">
        <v>0</v>
      </c>
      <c r="M286" s="28">
        <v>0</v>
      </c>
      <c r="N286" s="28">
        <v>0</v>
      </c>
      <c r="O286" s="28">
        <v>0</v>
      </c>
      <c r="P286" s="28">
        <v>0</v>
      </c>
    </row>
    <row r="287" spans="1:16" x14ac:dyDescent="0.2">
      <c r="A287" s="28">
        <v>45202</v>
      </c>
      <c r="B287" s="28">
        <v>885</v>
      </c>
      <c r="C287" s="28">
        <v>8850016</v>
      </c>
      <c r="D287" s="28" t="s">
        <v>222</v>
      </c>
      <c r="E287" s="28" t="s">
        <v>666</v>
      </c>
      <c r="F287" s="28" t="s">
        <v>796</v>
      </c>
      <c r="G287" s="28" t="s">
        <v>225</v>
      </c>
      <c r="H287" s="28" t="s">
        <v>667</v>
      </c>
      <c r="I287" s="28" t="s">
        <v>797</v>
      </c>
      <c r="J287" s="28" t="str">
        <f t="shared" si="4"/>
        <v>宮崎県都城市早水町</v>
      </c>
      <c r="K287" s="28">
        <v>0</v>
      </c>
      <c r="L287" s="28">
        <v>0</v>
      </c>
      <c r="M287" s="28">
        <v>0</v>
      </c>
      <c r="N287" s="28">
        <v>0</v>
      </c>
      <c r="O287" s="28">
        <v>0</v>
      </c>
      <c r="P287" s="28">
        <v>0</v>
      </c>
    </row>
    <row r="288" spans="1:16" x14ac:dyDescent="0.2">
      <c r="A288" s="28">
        <v>45202</v>
      </c>
      <c r="B288" s="28">
        <v>885</v>
      </c>
      <c r="C288" s="28">
        <v>8850052</v>
      </c>
      <c r="D288" s="28" t="s">
        <v>222</v>
      </c>
      <c r="E288" s="28" t="s">
        <v>666</v>
      </c>
      <c r="F288" s="28" t="s">
        <v>798</v>
      </c>
      <c r="G288" s="28" t="s">
        <v>225</v>
      </c>
      <c r="H288" s="28" t="s">
        <v>667</v>
      </c>
      <c r="I288" s="28" t="s">
        <v>799</v>
      </c>
      <c r="J288" s="28" t="str">
        <f t="shared" si="4"/>
        <v>宮崎県都城市東町</v>
      </c>
      <c r="K288" s="28">
        <v>0</v>
      </c>
      <c r="L288" s="28">
        <v>0</v>
      </c>
      <c r="M288" s="28">
        <v>0</v>
      </c>
      <c r="N288" s="28">
        <v>0</v>
      </c>
      <c r="O288" s="28">
        <v>0</v>
      </c>
      <c r="P288" s="28">
        <v>0</v>
      </c>
    </row>
    <row r="289" spans="1:16" x14ac:dyDescent="0.2">
      <c r="A289" s="28">
        <v>45202</v>
      </c>
      <c r="B289" s="28">
        <v>885</v>
      </c>
      <c r="C289" s="28">
        <v>8850073</v>
      </c>
      <c r="D289" s="28" t="s">
        <v>222</v>
      </c>
      <c r="E289" s="28" t="s">
        <v>666</v>
      </c>
      <c r="F289" s="28" t="s">
        <v>800</v>
      </c>
      <c r="G289" s="28" t="s">
        <v>225</v>
      </c>
      <c r="H289" s="28" t="s">
        <v>667</v>
      </c>
      <c r="I289" s="28" t="s">
        <v>801</v>
      </c>
      <c r="J289" s="28" t="str">
        <f t="shared" si="4"/>
        <v>宮崎県都城市姫城町</v>
      </c>
      <c r="K289" s="28">
        <v>0</v>
      </c>
      <c r="L289" s="28">
        <v>0</v>
      </c>
      <c r="M289" s="28">
        <v>0</v>
      </c>
      <c r="N289" s="28">
        <v>0</v>
      </c>
      <c r="O289" s="28">
        <v>0</v>
      </c>
      <c r="P289" s="28">
        <v>0</v>
      </c>
    </row>
    <row r="290" spans="1:16" x14ac:dyDescent="0.2">
      <c r="A290" s="28">
        <v>45202</v>
      </c>
      <c r="B290" s="28">
        <v>885</v>
      </c>
      <c r="C290" s="28">
        <v>8850021</v>
      </c>
      <c r="D290" s="28" t="s">
        <v>222</v>
      </c>
      <c r="E290" s="28" t="s">
        <v>666</v>
      </c>
      <c r="F290" s="28" t="s">
        <v>802</v>
      </c>
      <c r="G290" s="28" t="s">
        <v>225</v>
      </c>
      <c r="H290" s="28" t="s">
        <v>667</v>
      </c>
      <c r="I290" s="28" t="s">
        <v>803</v>
      </c>
      <c r="J290" s="28" t="str">
        <f t="shared" si="4"/>
        <v>宮崎県都城市平江町</v>
      </c>
      <c r="K290" s="28">
        <v>0</v>
      </c>
      <c r="L290" s="28">
        <v>0</v>
      </c>
      <c r="M290" s="28">
        <v>0</v>
      </c>
      <c r="N290" s="28">
        <v>0</v>
      </c>
      <c r="O290" s="28">
        <v>0</v>
      </c>
      <c r="P290" s="28">
        <v>0</v>
      </c>
    </row>
    <row r="291" spans="1:16" x14ac:dyDescent="0.2">
      <c r="A291" s="28">
        <v>45202</v>
      </c>
      <c r="B291" s="28">
        <v>885</v>
      </c>
      <c r="C291" s="28">
        <v>8850085</v>
      </c>
      <c r="D291" s="28" t="s">
        <v>222</v>
      </c>
      <c r="E291" s="28" t="s">
        <v>666</v>
      </c>
      <c r="F291" s="28" t="s">
        <v>804</v>
      </c>
      <c r="G291" s="28" t="s">
        <v>225</v>
      </c>
      <c r="H291" s="28" t="s">
        <v>667</v>
      </c>
      <c r="I291" s="28" t="s">
        <v>805</v>
      </c>
      <c r="J291" s="28" t="str">
        <f t="shared" si="4"/>
        <v>宮崎県都城市平塚町</v>
      </c>
      <c r="K291" s="28">
        <v>0</v>
      </c>
      <c r="L291" s="28">
        <v>0</v>
      </c>
      <c r="M291" s="28">
        <v>0</v>
      </c>
      <c r="N291" s="28">
        <v>0</v>
      </c>
      <c r="O291" s="28">
        <v>0</v>
      </c>
      <c r="P291" s="28">
        <v>0</v>
      </c>
    </row>
    <row r="292" spans="1:16" x14ac:dyDescent="0.2">
      <c r="A292" s="28">
        <v>45202</v>
      </c>
      <c r="B292" s="28">
        <v>885</v>
      </c>
      <c r="C292" s="28">
        <v>8850036</v>
      </c>
      <c r="D292" s="28" t="s">
        <v>222</v>
      </c>
      <c r="E292" s="28" t="s">
        <v>666</v>
      </c>
      <c r="F292" s="28" t="s">
        <v>806</v>
      </c>
      <c r="G292" s="28" t="s">
        <v>225</v>
      </c>
      <c r="H292" s="28" t="s">
        <v>667</v>
      </c>
      <c r="I292" s="28" t="s">
        <v>807</v>
      </c>
      <c r="J292" s="28" t="str">
        <f t="shared" si="4"/>
        <v>宮崎県都城市広原町</v>
      </c>
      <c r="K292" s="28">
        <v>0</v>
      </c>
      <c r="L292" s="28">
        <v>0</v>
      </c>
      <c r="M292" s="28">
        <v>0</v>
      </c>
      <c r="N292" s="28">
        <v>0</v>
      </c>
      <c r="O292" s="28">
        <v>0</v>
      </c>
      <c r="P292" s="28">
        <v>0</v>
      </c>
    </row>
    <row r="293" spans="1:16" x14ac:dyDescent="0.2">
      <c r="A293" s="28">
        <v>45202</v>
      </c>
      <c r="B293" s="28">
        <v>885</v>
      </c>
      <c r="C293" s="28">
        <v>8850025</v>
      </c>
      <c r="D293" s="28" t="s">
        <v>222</v>
      </c>
      <c r="E293" s="28" t="s">
        <v>666</v>
      </c>
      <c r="F293" s="28" t="s">
        <v>808</v>
      </c>
      <c r="G293" s="28" t="s">
        <v>225</v>
      </c>
      <c r="H293" s="28" t="s">
        <v>667</v>
      </c>
      <c r="I293" s="28" t="s">
        <v>809</v>
      </c>
      <c r="J293" s="28" t="str">
        <f t="shared" si="4"/>
        <v>宮崎県都城市前田町</v>
      </c>
      <c r="K293" s="28">
        <v>0</v>
      </c>
      <c r="L293" s="28">
        <v>0</v>
      </c>
      <c r="M293" s="28">
        <v>0</v>
      </c>
      <c r="N293" s="28">
        <v>0</v>
      </c>
      <c r="O293" s="28">
        <v>0</v>
      </c>
      <c r="P293" s="28">
        <v>0</v>
      </c>
    </row>
    <row r="294" spans="1:16" x14ac:dyDescent="0.2">
      <c r="A294" s="28">
        <v>45202</v>
      </c>
      <c r="B294" s="28">
        <v>885</v>
      </c>
      <c r="C294" s="28">
        <v>8850077</v>
      </c>
      <c r="D294" s="28" t="s">
        <v>222</v>
      </c>
      <c r="E294" s="28" t="s">
        <v>666</v>
      </c>
      <c r="F294" s="28" t="s">
        <v>810</v>
      </c>
      <c r="G294" s="28" t="s">
        <v>225</v>
      </c>
      <c r="H294" s="28" t="s">
        <v>667</v>
      </c>
      <c r="I294" s="28" t="s">
        <v>811</v>
      </c>
      <c r="J294" s="28" t="str">
        <f t="shared" si="4"/>
        <v>宮崎県都城市松元町</v>
      </c>
      <c r="K294" s="28">
        <v>0</v>
      </c>
      <c r="L294" s="28">
        <v>0</v>
      </c>
      <c r="M294" s="28">
        <v>0</v>
      </c>
      <c r="N294" s="28">
        <v>0</v>
      </c>
      <c r="O294" s="28">
        <v>0</v>
      </c>
      <c r="P294" s="28">
        <v>0</v>
      </c>
    </row>
    <row r="295" spans="1:16" x14ac:dyDescent="0.2">
      <c r="A295" s="28">
        <v>45202</v>
      </c>
      <c r="B295" s="28">
        <v>88511</v>
      </c>
      <c r="C295" s="28">
        <v>8851105</v>
      </c>
      <c r="D295" s="28" t="s">
        <v>222</v>
      </c>
      <c r="E295" s="28" t="s">
        <v>666</v>
      </c>
      <c r="F295" s="28" t="s">
        <v>812</v>
      </c>
      <c r="G295" s="28" t="s">
        <v>225</v>
      </c>
      <c r="H295" s="28" t="s">
        <v>667</v>
      </c>
      <c r="I295" s="28" t="s">
        <v>813</v>
      </c>
      <c r="J295" s="28" t="str">
        <f t="shared" si="4"/>
        <v>宮崎県都城市丸谷町</v>
      </c>
      <c r="K295" s="28">
        <v>0</v>
      </c>
      <c r="L295" s="28">
        <v>0</v>
      </c>
      <c r="M295" s="28">
        <v>0</v>
      </c>
      <c r="N295" s="28">
        <v>0</v>
      </c>
      <c r="O295" s="28">
        <v>0</v>
      </c>
      <c r="P295" s="28">
        <v>0</v>
      </c>
    </row>
    <row r="296" spans="1:16" x14ac:dyDescent="0.2">
      <c r="A296" s="28">
        <v>45202</v>
      </c>
      <c r="B296" s="28">
        <v>88502</v>
      </c>
      <c r="C296" s="28">
        <v>8850224</v>
      </c>
      <c r="D296" s="28" t="s">
        <v>222</v>
      </c>
      <c r="E296" s="28" t="s">
        <v>666</v>
      </c>
      <c r="F296" s="28" t="s">
        <v>814</v>
      </c>
      <c r="G296" s="28" t="s">
        <v>225</v>
      </c>
      <c r="H296" s="28" t="s">
        <v>667</v>
      </c>
      <c r="I296" s="28" t="s">
        <v>815</v>
      </c>
      <c r="J296" s="28" t="str">
        <f t="shared" si="4"/>
        <v>宮崎県都城市御池町</v>
      </c>
      <c r="K296" s="28">
        <v>0</v>
      </c>
      <c r="L296" s="28">
        <v>0</v>
      </c>
      <c r="M296" s="28">
        <v>0</v>
      </c>
      <c r="N296" s="28">
        <v>0</v>
      </c>
      <c r="O296" s="28">
        <v>0</v>
      </c>
      <c r="P296" s="28">
        <v>0</v>
      </c>
    </row>
    <row r="297" spans="1:16" x14ac:dyDescent="0.2">
      <c r="A297" s="28">
        <v>45202</v>
      </c>
      <c r="B297" s="28">
        <v>88502</v>
      </c>
      <c r="C297" s="28">
        <v>8850222</v>
      </c>
      <c r="D297" s="28" t="s">
        <v>222</v>
      </c>
      <c r="E297" s="28" t="s">
        <v>666</v>
      </c>
      <c r="F297" s="28" t="s">
        <v>816</v>
      </c>
      <c r="G297" s="28" t="s">
        <v>225</v>
      </c>
      <c r="H297" s="28" t="s">
        <v>667</v>
      </c>
      <c r="I297" s="28" t="s">
        <v>817</v>
      </c>
      <c r="J297" s="28" t="str">
        <f t="shared" si="4"/>
        <v>宮崎県都城市美川町</v>
      </c>
      <c r="K297" s="28">
        <v>0</v>
      </c>
      <c r="L297" s="28">
        <v>0</v>
      </c>
      <c r="M297" s="28">
        <v>0</v>
      </c>
      <c r="N297" s="28">
        <v>0</v>
      </c>
      <c r="O297" s="28">
        <v>0</v>
      </c>
      <c r="P297" s="28">
        <v>0</v>
      </c>
    </row>
    <row r="298" spans="1:16" x14ac:dyDescent="0.2">
      <c r="A298" s="28">
        <v>45202</v>
      </c>
      <c r="B298" s="28">
        <v>885</v>
      </c>
      <c r="C298" s="28">
        <v>8850082</v>
      </c>
      <c r="D298" s="28" t="s">
        <v>222</v>
      </c>
      <c r="E298" s="28" t="s">
        <v>666</v>
      </c>
      <c r="F298" s="28" t="s">
        <v>818</v>
      </c>
      <c r="G298" s="28" t="s">
        <v>225</v>
      </c>
      <c r="H298" s="28" t="s">
        <v>667</v>
      </c>
      <c r="I298" s="28" t="s">
        <v>819</v>
      </c>
      <c r="J298" s="28" t="str">
        <f t="shared" si="4"/>
        <v>宮崎県都城市南鷹尾町</v>
      </c>
      <c r="K298" s="28">
        <v>0</v>
      </c>
      <c r="L298" s="28">
        <v>0</v>
      </c>
      <c r="M298" s="28">
        <v>0</v>
      </c>
      <c r="N298" s="28">
        <v>0</v>
      </c>
      <c r="O298" s="28">
        <v>0</v>
      </c>
      <c r="P298" s="28">
        <v>0</v>
      </c>
    </row>
    <row r="299" spans="1:16" x14ac:dyDescent="0.2">
      <c r="A299" s="28">
        <v>45202</v>
      </c>
      <c r="B299" s="28">
        <v>885</v>
      </c>
      <c r="C299" s="28">
        <v>8850092</v>
      </c>
      <c r="D299" s="28" t="s">
        <v>222</v>
      </c>
      <c r="E299" s="28" t="s">
        <v>666</v>
      </c>
      <c r="F299" s="28" t="s">
        <v>820</v>
      </c>
      <c r="G299" s="28" t="s">
        <v>225</v>
      </c>
      <c r="H299" s="28" t="s">
        <v>667</v>
      </c>
      <c r="I299" s="28" t="s">
        <v>821</v>
      </c>
      <c r="J299" s="28" t="str">
        <f t="shared" si="4"/>
        <v>宮崎県都城市南横市町</v>
      </c>
      <c r="K299" s="28">
        <v>0</v>
      </c>
      <c r="L299" s="28">
        <v>0</v>
      </c>
      <c r="M299" s="28">
        <v>0</v>
      </c>
      <c r="N299" s="28">
        <v>0</v>
      </c>
      <c r="O299" s="28">
        <v>0</v>
      </c>
      <c r="P299" s="28">
        <v>0</v>
      </c>
    </row>
    <row r="300" spans="1:16" x14ac:dyDescent="0.2">
      <c r="A300" s="28">
        <v>45202</v>
      </c>
      <c r="B300" s="28">
        <v>885</v>
      </c>
      <c r="C300" s="28">
        <v>8850095</v>
      </c>
      <c r="D300" s="28" t="s">
        <v>222</v>
      </c>
      <c r="E300" s="28" t="s">
        <v>666</v>
      </c>
      <c r="F300" s="28" t="s">
        <v>822</v>
      </c>
      <c r="G300" s="28" t="s">
        <v>225</v>
      </c>
      <c r="H300" s="28" t="s">
        <v>667</v>
      </c>
      <c r="I300" s="28" t="s">
        <v>823</v>
      </c>
      <c r="J300" s="28" t="str">
        <f t="shared" si="4"/>
        <v>宮崎県都城市蓑原町</v>
      </c>
      <c r="K300" s="28">
        <v>0</v>
      </c>
      <c r="L300" s="28">
        <v>0</v>
      </c>
      <c r="M300" s="28">
        <v>0</v>
      </c>
      <c r="N300" s="28">
        <v>0</v>
      </c>
      <c r="O300" s="28">
        <v>0</v>
      </c>
      <c r="P300" s="28">
        <v>0</v>
      </c>
    </row>
    <row r="301" spans="1:16" x14ac:dyDescent="0.2">
      <c r="A301" s="28">
        <v>45202</v>
      </c>
      <c r="B301" s="28">
        <v>885</v>
      </c>
      <c r="C301" s="28">
        <v>8850083</v>
      </c>
      <c r="D301" s="28" t="s">
        <v>222</v>
      </c>
      <c r="E301" s="28" t="s">
        <v>666</v>
      </c>
      <c r="F301" s="28" t="s">
        <v>824</v>
      </c>
      <c r="G301" s="28" t="s">
        <v>225</v>
      </c>
      <c r="H301" s="28" t="s">
        <v>667</v>
      </c>
      <c r="I301" s="28" t="s">
        <v>825</v>
      </c>
      <c r="J301" s="28" t="str">
        <f t="shared" si="4"/>
        <v>宮崎県都城市都島町</v>
      </c>
      <c r="K301" s="28">
        <v>0</v>
      </c>
      <c r="L301" s="28">
        <v>0</v>
      </c>
      <c r="M301" s="28">
        <v>0</v>
      </c>
      <c r="N301" s="28">
        <v>0</v>
      </c>
      <c r="O301" s="28">
        <v>0</v>
      </c>
      <c r="P301" s="28">
        <v>0</v>
      </c>
    </row>
    <row r="302" spans="1:16" x14ac:dyDescent="0.2">
      <c r="A302" s="28">
        <v>45202</v>
      </c>
      <c r="B302" s="28">
        <v>885</v>
      </c>
      <c r="C302" s="28">
        <v>8850094</v>
      </c>
      <c r="D302" s="28" t="s">
        <v>222</v>
      </c>
      <c r="E302" s="28" t="s">
        <v>666</v>
      </c>
      <c r="F302" s="28" t="s">
        <v>826</v>
      </c>
      <c r="G302" s="28" t="s">
        <v>225</v>
      </c>
      <c r="H302" s="28" t="s">
        <v>667</v>
      </c>
      <c r="I302" s="28" t="s">
        <v>827</v>
      </c>
      <c r="J302" s="28" t="str">
        <f t="shared" si="4"/>
        <v>宮崎県都城市都原町</v>
      </c>
      <c r="K302" s="28">
        <v>0</v>
      </c>
      <c r="L302" s="28">
        <v>0</v>
      </c>
      <c r="M302" s="28">
        <v>0</v>
      </c>
      <c r="N302" s="28">
        <v>0</v>
      </c>
      <c r="O302" s="28">
        <v>0</v>
      </c>
      <c r="P302" s="28">
        <v>0</v>
      </c>
    </row>
    <row r="303" spans="1:16" x14ac:dyDescent="0.2">
      <c r="A303" s="28">
        <v>45202</v>
      </c>
      <c r="B303" s="28">
        <v>885</v>
      </c>
      <c r="C303" s="28">
        <v>8850078</v>
      </c>
      <c r="D303" s="28" t="s">
        <v>222</v>
      </c>
      <c r="E303" s="28" t="s">
        <v>666</v>
      </c>
      <c r="F303" s="28" t="s">
        <v>828</v>
      </c>
      <c r="G303" s="28" t="s">
        <v>225</v>
      </c>
      <c r="H303" s="28" t="s">
        <v>667</v>
      </c>
      <c r="I303" s="28" t="s">
        <v>829</v>
      </c>
      <c r="J303" s="28" t="str">
        <f t="shared" si="4"/>
        <v>宮崎県都城市宮丸町</v>
      </c>
      <c r="K303" s="28">
        <v>0</v>
      </c>
      <c r="L303" s="28">
        <v>0</v>
      </c>
      <c r="M303" s="28">
        <v>0</v>
      </c>
      <c r="N303" s="28">
        <v>0</v>
      </c>
      <c r="O303" s="28">
        <v>0</v>
      </c>
      <c r="P303" s="28">
        <v>0</v>
      </c>
    </row>
    <row r="304" spans="1:16" x14ac:dyDescent="0.2">
      <c r="A304" s="28">
        <v>45202</v>
      </c>
      <c r="B304" s="28">
        <v>885</v>
      </c>
      <c r="C304" s="28">
        <v>8850079</v>
      </c>
      <c r="D304" s="28" t="s">
        <v>222</v>
      </c>
      <c r="E304" s="28" t="s">
        <v>666</v>
      </c>
      <c r="F304" s="28" t="s">
        <v>830</v>
      </c>
      <c r="G304" s="28" t="s">
        <v>225</v>
      </c>
      <c r="H304" s="28" t="s">
        <v>667</v>
      </c>
      <c r="I304" s="28" t="s">
        <v>831</v>
      </c>
      <c r="J304" s="28" t="str">
        <f t="shared" si="4"/>
        <v>宮崎県都城市牟田町</v>
      </c>
      <c r="K304" s="28">
        <v>0</v>
      </c>
      <c r="L304" s="28">
        <v>0</v>
      </c>
      <c r="M304" s="28">
        <v>0</v>
      </c>
      <c r="N304" s="28">
        <v>0</v>
      </c>
      <c r="O304" s="28">
        <v>0</v>
      </c>
      <c r="P304" s="28">
        <v>0</v>
      </c>
    </row>
    <row r="305" spans="1:16" x14ac:dyDescent="0.2">
      <c r="A305" s="28">
        <v>45202</v>
      </c>
      <c r="B305" s="28">
        <v>885</v>
      </c>
      <c r="C305" s="28">
        <v>8850044</v>
      </c>
      <c r="D305" s="28" t="s">
        <v>222</v>
      </c>
      <c r="E305" s="28" t="s">
        <v>666</v>
      </c>
      <c r="F305" s="28" t="s">
        <v>832</v>
      </c>
      <c r="G305" s="28" t="s">
        <v>225</v>
      </c>
      <c r="H305" s="28" t="s">
        <v>667</v>
      </c>
      <c r="I305" s="28" t="s">
        <v>833</v>
      </c>
      <c r="J305" s="28" t="str">
        <f t="shared" si="4"/>
        <v>宮崎県都城市安久町</v>
      </c>
      <c r="K305" s="28">
        <v>0</v>
      </c>
      <c r="L305" s="28">
        <v>0</v>
      </c>
      <c r="M305" s="28">
        <v>0</v>
      </c>
      <c r="N305" s="28">
        <v>0</v>
      </c>
      <c r="O305" s="28">
        <v>0</v>
      </c>
      <c r="P305" s="28">
        <v>0</v>
      </c>
    </row>
    <row r="306" spans="1:16" x14ac:dyDescent="0.2">
      <c r="A306" s="28">
        <v>45202</v>
      </c>
      <c r="B306" s="28">
        <v>88946</v>
      </c>
      <c r="C306" s="28">
        <v>8894602</v>
      </c>
      <c r="D306" s="28" t="s">
        <v>222</v>
      </c>
      <c r="E306" s="28" t="s">
        <v>666</v>
      </c>
      <c r="F306" s="28" t="s">
        <v>834</v>
      </c>
      <c r="G306" s="28" t="s">
        <v>225</v>
      </c>
      <c r="H306" s="28" t="s">
        <v>667</v>
      </c>
      <c r="I306" s="28" t="s">
        <v>835</v>
      </c>
      <c r="J306" s="28" t="str">
        <f t="shared" si="4"/>
        <v>宮崎県都城市山田町中霧島</v>
      </c>
      <c r="K306" s="28">
        <v>0</v>
      </c>
      <c r="L306" s="28">
        <v>0</v>
      </c>
      <c r="M306" s="28">
        <v>0</v>
      </c>
      <c r="N306" s="28">
        <v>0</v>
      </c>
      <c r="O306" s="28">
        <v>0</v>
      </c>
      <c r="P306" s="28">
        <v>0</v>
      </c>
    </row>
    <row r="307" spans="1:16" x14ac:dyDescent="0.2">
      <c r="A307" s="28">
        <v>45202</v>
      </c>
      <c r="B307" s="28">
        <v>88946</v>
      </c>
      <c r="C307" s="28">
        <v>8894601</v>
      </c>
      <c r="D307" s="28" t="s">
        <v>222</v>
      </c>
      <c r="E307" s="28" t="s">
        <v>666</v>
      </c>
      <c r="F307" s="28" t="s">
        <v>836</v>
      </c>
      <c r="G307" s="28" t="s">
        <v>225</v>
      </c>
      <c r="H307" s="28" t="s">
        <v>667</v>
      </c>
      <c r="I307" s="28" t="s">
        <v>837</v>
      </c>
      <c r="J307" s="28" t="str">
        <f t="shared" si="4"/>
        <v>宮崎県都城市山田町山田</v>
      </c>
      <c r="K307" s="28">
        <v>0</v>
      </c>
      <c r="L307" s="28">
        <v>0</v>
      </c>
      <c r="M307" s="28">
        <v>0</v>
      </c>
      <c r="N307" s="28">
        <v>0</v>
      </c>
      <c r="O307" s="28">
        <v>0</v>
      </c>
      <c r="P307" s="28">
        <v>0</v>
      </c>
    </row>
    <row r="308" spans="1:16" x14ac:dyDescent="0.2">
      <c r="A308" s="28">
        <v>45202</v>
      </c>
      <c r="B308" s="28">
        <v>88918</v>
      </c>
      <c r="C308" s="28">
        <v>8891801</v>
      </c>
      <c r="D308" s="28" t="s">
        <v>222</v>
      </c>
      <c r="E308" s="28" t="s">
        <v>666</v>
      </c>
      <c r="F308" s="28" t="s">
        <v>838</v>
      </c>
      <c r="G308" s="28" t="s">
        <v>225</v>
      </c>
      <c r="H308" s="28" t="s">
        <v>667</v>
      </c>
      <c r="I308" s="28" t="s">
        <v>839</v>
      </c>
      <c r="J308" s="28" t="str">
        <f t="shared" si="4"/>
        <v>宮崎県都城市山之口町富吉</v>
      </c>
      <c r="K308" s="28">
        <v>0</v>
      </c>
      <c r="L308" s="28">
        <v>0</v>
      </c>
      <c r="M308" s="28">
        <v>0</v>
      </c>
      <c r="N308" s="28">
        <v>0</v>
      </c>
      <c r="O308" s="28">
        <v>0</v>
      </c>
      <c r="P308" s="28">
        <v>0</v>
      </c>
    </row>
    <row r="309" spans="1:16" x14ac:dyDescent="0.2">
      <c r="A309" s="28">
        <v>45202</v>
      </c>
      <c r="B309" s="28">
        <v>88918</v>
      </c>
      <c r="C309" s="28">
        <v>8891802</v>
      </c>
      <c r="D309" s="28" t="s">
        <v>222</v>
      </c>
      <c r="E309" s="28" t="s">
        <v>666</v>
      </c>
      <c r="F309" s="28" t="s">
        <v>840</v>
      </c>
      <c r="G309" s="28" t="s">
        <v>225</v>
      </c>
      <c r="H309" s="28" t="s">
        <v>667</v>
      </c>
      <c r="I309" s="28" t="s">
        <v>841</v>
      </c>
      <c r="J309" s="28" t="str">
        <f t="shared" si="4"/>
        <v>宮崎県都城市山之口町花木</v>
      </c>
      <c r="K309" s="28">
        <v>0</v>
      </c>
      <c r="L309" s="28">
        <v>0</v>
      </c>
      <c r="M309" s="28">
        <v>0</v>
      </c>
      <c r="N309" s="28">
        <v>0</v>
      </c>
      <c r="O309" s="28">
        <v>0</v>
      </c>
      <c r="P309" s="28">
        <v>0</v>
      </c>
    </row>
    <row r="310" spans="1:16" x14ac:dyDescent="0.2">
      <c r="A310" s="28">
        <v>45202</v>
      </c>
      <c r="B310" s="28">
        <v>88023</v>
      </c>
      <c r="C310" s="28">
        <v>8802303</v>
      </c>
      <c r="D310" s="28" t="s">
        <v>222</v>
      </c>
      <c r="E310" s="28" t="s">
        <v>666</v>
      </c>
      <c r="F310" s="28" t="s">
        <v>842</v>
      </c>
      <c r="G310" s="28" t="s">
        <v>225</v>
      </c>
      <c r="H310" s="28" t="s">
        <v>667</v>
      </c>
      <c r="I310" s="28" t="s">
        <v>843</v>
      </c>
      <c r="J310" s="28" t="str">
        <f t="shared" si="4"/>
        <v>宮崎県都城市山之口町山之口（上平野、仲田）</v>
      </c>
      <c r="K310" s="28">
        <v>1</v>
      </c>
      <c r="L310" s="28">
        <v>0</v>
      </c>
      <c r="M310" s="28">
        <v>0</v>
      </c>
      <c r="N310" s="28">
        <v>0</v>
      </c>
      <c r="O310" s="28">
        <v>0</v>
      </c>
      <c r="P310" s="28">
        <v>0</v>
      </c>
    </row>
    <row r="311" spans="1:16" x14ac:dyDescent="0.2">
      <c r="A311" s="28">
        <v>45202</v>
      </c>
      <c r="B311" s="28">
        <v>88918</v>
      </c>
      <c r="C311" s="28">
        <v>8891803</v>
      </c>
      <c r="D311" s="28" t="s">
        <v>222</v>
      </c>
      <c r="E311" s="28" t="s">
        <v>666</v>
      </c>
      <c r="F311" s="28" t="s">
        <v>844</v>
      </c>
      <c r="G311" s="28" t="s">
        <v>225</v>
      </c>
      <c r="H311" s="28" t="s">
        <v>667</v>
      </c>
      <c r="I311" s="28" t="s">
        <v>845</v>
      </c>
      <c r="J311" s="28" t="str">
        <f t="shared" si="4"/>
        <v>宮崎県都城市山之口町山之口（その他）</v>
      </c>
      <c r="K311" s="28">
        <v>1</v>
      </c>
      <c r="L311" s="28">
        <v>0</v>
      </c>
      <c r="M311" s="28">
        <v>0</v>
      </c>
      <c r="N311" s="28">
        <v>0</v>
      </c>
      <c r="O311" s="28">
        <v>0</v>
      </c>
      <c r="P311" s="28">
        <v>0</v>
      </c>
    </row>
    <row r="312" spans="1:16" x14ac:dyDescent="0.2">
      <c r="A312" s="28">
        <v>45202</v>
      </c>
      <c r="B312" s="28">
        <v>885</v>
      </c>
      <c r="C312" s="28">
        <v>8850091</v>
      </c>
      <c r="D312" s="28" t="s">
        <v>222</v>
      </c>
      <c r="E312" s="28" t="s">
        <v>666</v>
      </c>
      <c r="F312" s="28" t="s">
        <v>846</v>
      </c>
      <c r="G312" s="28" t="s">
        <v>225</v>
      </c>
      <c r="H312" s="28" t="s">
        <v>667</v>
      </c>
      <c r="I312" s="28" t="s">
        <v>847</v>
      </c>
      <c r="J312" s="28" t="str">
        <f t="shared" si="4"/>
        <v>宮崎県都城市横市町</v>
      </c>
      <c r="K312" s="28">
        <v>0</v>
      </c>
      <c r="L312" s="28">
        <v>0</v>
      </c>
      <c r="M312" s="28">
        <v>0</v>
      </c>
      <c r="N312" s="28">
        <v>0</v>
      </c>
      <c r="O312" s="28">
        <v>0</v>
      </c>
      <c r="P312" s="28">
        <v>0</v>
      </c>
    </row>
    <row r="313" spans="1:16" x14ac:dyDescent="0.2">
      <c r="A313" s="28">
        <v>45202</v>
      </c>
      <c r="B313" s="28">
        <v>885</v>
      </c>
      <c r="C313" s="28">
        <v>8850006</v>
      </c>
      <c r="D313" s="28" t="s">
        <v>222</v>
      </c>
      <c r="E313" s="28" t="s">
        <v>666</v>
      </c>
      <c r="F313" s="28" t="s">
        <v>848</v>
      </c>
      <c r="G313" s="28" t="s">
        <v>225</v>
      </c>
      <c r="H313" s="28" t="s">
        <v>667</v>
      </c>
      <c r="I313" s="28" t="s">
        <v>849</v>
      </c>
      <c r="J313" s="28" t="str">
        <f t="shared" si="4"/>
        <v>宮崎県都城市吉尾町</v>
      </c>
      <c r="K313" s="28">
        <v>0</v>
      </c>
      <c r="L313" s="28">
        <v>0</v>
      </c>
      <c r="M313" s="28">
        <v>0</v>
      </c>
      <c r="N313" s="28">
        <v>0</v>
      </c>
      <c r="O313" s="28">
        <v>0</v>
      </c>
      <c r="P313" s="28">
        <v>0</v>
      </c>
    </row>
    <row r="314" spans="1:16" x14ac:dyDescent="0.2">
      <c r="A314" s="28">
        <v>45202</v>
      </c>
      <c r="B314" s="28">
        <v>88502</v>
      </c>
      <c r="C314" s="28">
        <v>8850223</v>
      </c>
      <c r="D314" s="28" t="s">
        <v>222</v>
      </c>
      <c r="E314" s="28" t="s">
        <v>666</v>
      </c>
      <c r="F314" s="28" t="s">
        <v>850</v>
      </c>
      <c r="G314" s="28" t="s">
        <v>225</v>
      </c>
      <c r="H314" s="28" t="s">
        <v>667</v>
      </c>
      <c r="I314" s="28" t="s">
        <v>851</v>
      </c>
      <c r="J314" s="28" t="str">
        <f t="shared" si="4"/>
        <v>宮崎県都城市吉之元町</v>
      </c>
      <c r="K314" s="28">
        <v>0</v>
      </c>
      <c r="L314" s="28">
        <v>0</v>
      </c>
      <c r="M314" s="28">
        <v>0</v>
      </c>
      <c r="N314" s="28">
        <v>0</v>
      </c>
      <c r="O314" s="28">
        <v>0</v>
      </c>
      <c r="P314" s="28">
        <v>0</v>
      </c>
    </row>
    <row r="315" spans="1:16" x14ac:dyDescent="0.2">
      <c r="A315" s="28">
        <v>45202</v>
      </c>
      <c r="B315" s="28">
        <v>885</v>
      </c>
      <c r="C315" s="28">
        <v>8850054</v>
      </c>
      <c r="D315" s="28" t="s">
        <v>222</v>
      </c>
      <c r="E315" s="28" t="s">
        <v>666</v>
      </c>
      <c r="F315" s="28" t="s">
        <v>852</v>
      </c>
      <c r="G315" s="28" t="s">
        <v>225</v>
      </c>
      <c r="H315" s="28" t="s">
        <v>667</v>
      </c>
      <c r="I315" s="28" t="s">
        <v>853</v>
      </c>
      <c r="J315" s="28" t="str">
        <f t="shared" si="4"/>
        <v>宮崎県都城市若葉町</v>
      </c>
      <c r="K315" s="28">
        <v>0</v>
      </c>
      <c r="L315" s="28">
        <v>0</v>
      </c>
      <c r="M315" s="28">
        <v>0</v>
      </c>
      <c r="N315" s="28">
        <v>0</v>
      </c>
      <c r="O315" s="28">
        <v>0</v>
      </c>
      <c r="P315" s="28">
        <v>0</v>
      </c>
    </row>
    <row r="316" spans="1:16" x14ac:dyDescent="0.2">
      <c r="A316" s="28">
        <v>45203</v>
      </c>
      <c r="B316" s="28">
        <v>882</v>
      </c>
      <c r="C316" s="28">
        <v>8820000</v>
      </c>
      <c r="D316" s="28" t="s">
        <v>222</v>
      </c>
      <c r="E316" s="28" t="s">
        <v>854</v>
      </c>
      <c r="F316" s="28" t="s">
        <v>224</v>
      </c>
      <c r="G316" s="28" t="s">
        <v>225</v>
      </c>
      <c r="H316" s="28" t="s">
        <v>855</v>
      </c>
      <c r="I316" s="28" t="s">
        <v>227</v>
      </c>
      <c r="J316" s="28" t="str">
        <f t="shared" si="4"/>
        <v>宮崎県延岡市以下に掲載がない場合</v>
      </c>
      <c r="K316" s="28">
        <v>0</v>
      </c>
      <c r="L316" s="28">
        <v>0</v>
      </c>
      <c r="M316" s="28">
        <v>0</v>
      </c>
      <c r="N316" s="28">
        <v>0</v>
      </c>
      <c r="O316" s="28">
        <v>0</v>
      </c>
      <c r="P316" s="28">
        <v>0</v>
      </c>
    </row>
    <row r="317" spans="1:16" x14ac:dyDescent="0.2">
      <c r="A317" s="28">
        <v>45203</v>
      </c>
      <c r="B317" s="28">
        <v>88905</v>
      </c>
      <c r="C317" s="28">
        <v>8890517</v>
      </c>
      <c r="D317" s="28" t="s">
        <v>222</v>
      </c>
      <c r="E317" s="28" t="s">
        <v>854</v>
      </c>
      <c r="F317" s="28" t="s">
        <v>856</v>
      </c>
      <c r="G317" s="28" t="s">
        <v>225</v>
      </c>
      <c r="H317" s="28" t="s">
        <v>855</v>
      </c>
      <c r="I317" s="28" t="s">
        <v>857</v>
      </c>
      <c r="J317" s="28" t="str">
        <f t="shared" si="4"/>
        <v>宮崎県延岡市赤水町</v>
      </c>
      <c r="K317" s="28">
        <v>0</v>
      </c>
      <c r="L317" s="28">
        <v>0</v>
      </c>
      <c r="M317" s="28">
        <v>0</v>
      </c>
      <c r="N317" s="28">
        <v>0</v>
      </c>
      <c r="O317" s="28">
        <v>0</v>
      </c>
      <c r="P317" s="28">
        <v>0</v>
      </c>
    </row>
    <row r="318" spans="1:16" x14ac:dyDescent="0.2">
      <c r="A318" s="28">
        <v>45203</v>
      </c>
      <c r="B318" s="28">
        <v>882</v>
      </c>
      <c r="C318" s="28">
        <v>8820845</v>
      </c>
      <c r="D318" s="28" t="s">
        <v>222</v>
      </c>
      <c r="E318" s="28" t="s">
        <v>854</v>
      </c>
      <c r="F318" s="28" t="s">
        <v>858</v>
      </c>
      <c r="G318" s="28" t="s">
        <v>225</v>
      </c>
      <c r="H318" s="28" t="s">
        <v>855</v>
      </c>
      <c r="I318" s="28" t="s">
        <v>859</v>
      </c>
      <c r="J318" s="28" t="str">
        <f t="shared" si="4"/>
        <v>宮崎県延岡市安賀多町</v>
      </c>
      <c r="K318" s="28">
        <v>0</v>
      </c>
      <c r="L318" s="28">
        <v>0</v>
      </c>
      <c r="M318" s="28">
        <v>1</v>
      </c>
      <c r="N318" s="28">
        <v>0</v>
      </c>
      <c r="O318" s="28">
        <v>0</v>
      </c>
      <c r="P318" s="28">
        <v>0</v>
      </c>
    </row>
    <row r="319" spans="1:16" x14ac:dyDescent="0.2">
      <c r="A319" s="28">
        <v>45203</v>
      </c>
      <c r="B319" s="28">
        <v>88905</v>
      </c>
      <c r="C319" s="28">
        <v>8890507</v>
      </c>
      <c r="D319" s="28" t="s">
        <v>222</v>
      </c>
      <c r="E319" s="28" t="s">
        <v>854</v>
      </c>
      <c r="F319" s="28" t="s">
        <v>860</v>
      </c>
      <c r="G319" s="28" t="s">
        <v>225</v>
      </c>
      <c r="H319" s="28" t="s">
        <v>855</v>
      </c>
      <c r="I319" s="28" t="s">
        <v>861</v>
      </c>
      <c r="J319" s="28" t="str">
        <f t="shared" si="4"/>
        <v>宮崎県延岡市旭ケ丘</v>
      </c>
      <c r="K319" s="28">
        <v>0</v>
      </c>
      <c r="L319" s="28">
        <v>0</v>
      </c>
      <c r="M319" s="28">
        <v>1</v>
      </c>
      <c r="N319" s="28">
        <v>0</v>
      </c>
      <c r="O319" s="28">
        <v>0</v>
      </c>
      <c r="P319" s="28">
        <v>0</v>
      </c>
    </row>
    <row r="320" spans="1:16" x14ac:dyDescent="0.2">
      <c r="A320" s="28">
        <v>45203</v>
      </c>
      <c r="B320" s="28">
        <v>882</v>
      </c>
      <c r="C320" s="28">
        <v>8820847</v>
      </c>
      <c r="D320" s="28" t="s">
        <v>222</v>
      </c>
      <c r="E320" s="28" t="s">
        <v>854</v>
      </c>
      <c r="F320" s="28" t="s">
        <v>862</v>
      </c>
      <c r="G320" s="28" t="s">
        <v>225</v>
      </c>
      <c r="H320" s="28" t="s">
        <v>855</v>
      </c>
      <c r="I320" s="28" t="s">
        <v>863</v>
      </c>
      <c r="J320" s="28" t="str">
        <f t="shared" si="4"/>
        <v>宮崎県延岡市旭町</v>
      </c>
      <c r="K320" s="28">
        <v>0</v>
      </c>
      <c r="L320" s="28">
        <v>0</v>
      </c>
      <c r="M320" s="28">
        <v>1</v>
      </c>
      <c r="N320" s="28">
        <v>0</v>
      </c>
      <c r="O320" s="28">
        <v>0</v>
      </c>
      <c r="P320" s="28">
        <v>0</v>
      </c>
    </row>
    <row r="321" spans="1:16" x14ac:dyDescent="0.2">
      <c r="A321" s="28">
        <v>45203</v>
      </c>
      <c r="B321" s="28">
        <v>882</v>
      </c>
      <c r="C321" s="28">
        <v>8820872</v>
      </c>
      <c r="D321" s="28" t="s">
        <v>222</v>
      </c>
      <c r="E321" s="28" t="s">
        <v>854</v>
      </c>
      <c r="F321" s="28" t="s">
        <v>864</v>
      </c>
      <c r="G321" s="28" t="s">
        <v>225</v>
      </c>
      <c r="H321" s="28" t="s">
        <v>855</v>
      </c>
      <c r="I321" s="28" t="s">
        <v>865</v>
      </c>
      <c r="J321" s="28" t="str">
        <f t="shared" ref="J321:J384" si="5">CONCATENATE(G321,H321,I321)</f>
        <v>宮崎県延岡市愛宕町</v>
      </c>
      <c r="K321" s="28">
        <v>0</v>
      </c>
      <c r="L321" s="28">
        <v>0</v>
      </c>
      <c r="M321" s="28">
        <v>1</v>
      </c>
      <c r="N321" s="28">
        <v>0</v>
      </c>
      <c r="O321" s="28">
        <v>0</v>
      </c>
      <c r="P321" s="28">
        <v>0</v>
      </c>
    </row>
    <row r="322" spans="1:16" x14ac:dyDescent="0.2">
      <c r="A322" s="28">
        <v>45203</v>
      </c>
      <c r="B322" s="28">
        <v>882</v>
      </c>
      <c r="C322" s="28">
        <v>8820871</v>
      </c>
      <c r="D322" s="28" t="s">
        <v>222</v>
      </c>
      <c r="E322" s="28" t="s">
        <v>854</v>
      </c>
      <c r="F322" s="28" t="s">
        <v>866</v>
      </c>
      <c r="G322" s="28" t="s">
        <v>225</v>
      </c>
      <c r="H322" s="28" t="s">
        <v>855</v>
      </c>
      <c r="I322" s="28" t="s">
        <v>867</v>
      </c>
      <c r="J322" s="28" t="str">
        <f t="shared" si="5"/>
        <v>宮崎県延岡市愛宕山</v>
      </c>
      <c r="K322" s="28">
        <v>0</v>
      </c>
      <c r="L322" s="28">
        <v>0</v>
      </c>
      <c r="M322" s="28">
        <v>0</v>
      </c>
      <c r="N322" s="28">
        <v>0</v>
      </c>
      <c r="O322" s="28">
        <v>0</v>
      </c>
      <c r="P322" s="28">
        <v>0</v>
      </c>
    </row>
    <row r="323" spans="1:16" x14ac:dyDescent="0.2">
      <c r="A323" s="28">
        <v>45203</v>
      </c>
      <c r="B323" s="28">
        <v>882</v>
      </c>
      <c r="C323" s="28">
        <v>8820071</v>
      </c>
      <c r="D323" s="28" t="s">
        <v>222</v>
      </c>
      <c r="E323" s="28" t="s">
        <v>854</v>
      </c>
      <c r="F323" s="28" t="s">
        <v>868</v>
      </c>
      <c r="G323" s="28" t="s">
        <v>225</v>
      </c>
      <c r="H323" s="28" t="s">
        <v>855</v>
      </c>
      <c r="I323" s="28" t="s">
        <v>869</v>
      </c>
      <c r="J323" s="28" t="str">
        <f t="shared" si="5"/>
        <v>宮崎県延岡市天下町</v>
      </c>
      <c r="K323" s="28">
        <v>0</v>
      </c>
      <c r="L323" s="28">
        <v>0</v>
      </c>
      <c r="M323" s="28">
        <v>0</v>
      </c>
      <c r="N323" s="28">
        <v>0</v>
      </c>
      <c r="O323" s="28">
        <v>0</v>
      </c>
      <c r="P323" s="28">
        <v>0</v>
      </c>
    </row>
    <row r="324" spans="1:16" x14ac:dyDescent="0.2">
      <c r="A324" s="28">
        <v>45203</v>
      </c>
      <c r="B324" s="28">
        <v>882</v>
      </c>
      <c r="C324" s="28">
        <v>8820025</v>
      </c>
      <c r="D324" s="28" t="s">
        <v>222</v>
      </c>
      <c r="E324" s="28" t="s">
        <v>854</v>
      </c>
      <c r="F324" s="28" t="s">
        <v>870</v>
      </c>
      <c r="G324" s="28" t="s">
        <v>225</v>
      </c>
      <c r="H324" s="28" t="s">
        <v>855</v>
      </c>
      <c r="I324" s="28" t="s">
        <v>871</v>
      </c>
      <c r="J324" s="28" t="str">
        <f t="shared" si="5"/>
        <v>宮崎県延岡市粟野名町</v>
      </c>
      <c r="K324" s="28">
        <v>0</v>
      </c>
      <c r="L324" s="28">
        <v>0</v>
      </c>
      <c r="M324" s="28">
        <v>0</v>
      </c>
      <c r="N324" s="28">
        <v>0</v>
      </c>
      <c r="O324" s="28">
        <v>0</v>
      </c>
      <c r="P324" s="28">
        <v>0</v>
      </c>
    </row>
    <row r="325" spans="1:16" x14ac:dyDescent="0.2">
      <c r="A325" s="28">
        <v>45203</v>
      </c>
      <c r="B325" s="28">
        <v>88905</v>
      </c>
      <c r="C325" s="28">
        <v>8890503</v>
      </c>
      <c r="D325" s="28" t="s">
        <v>222</v>
      </c>
      <c r="E325" s="28" t="s">
        <v>854</v>
      </c>
      <c r="F325" s="28" t="s">
        <v>872</v>
      </c>
      <c r="G325" s="28" t="s">
        <v>225</v>
      </c>
      <c r="H325" s="28" t="s">
        <v>855</v>
      </c>
      <c r="I325" s="28" t="s">
        <v>873</v>
      </c>
      <c r="J325" s="28" t="str">
        <f t="shared" si="5"/>
        <v>宮崎県延岡市伊形町</v>
      </c>
      <c r="K325" s="28">
        <v>0</v>
      </c>
      <c r="L325" s="28">
        <v>0</v>
      </c>
      <c r="M325" s="28">
        <v>0</v>
      </c>
      <c r="N325" s="28">
        <v>0</v>
      </c>
      <c r="O325" s="28">
        <v>0</v>
      </c>
      <c r="P325" s="28">
        <v>0</v>
      </c>
    </row>
    <row r="326" spans="1:16" x14ac:dyDescent="0.2">
      <c r="A326" s="28">
        <v>45203</v>
      </c>
      <c r="B326" s="28">
        <v>88905</v>
      </c>
      <c r="C326" s="28">
        <v>8890501</v>
      </c>
      <c r="D326" s="28" t="s">
        <v>222</v>
      </c>
      <c r="E326" s="28" t="s">
        <v>854</v>
      </c>
      <c r="F326" s="28" t="s">
        <v>874</v>
      </c>
      <c r="G326" s="28" t="s">
        <v>225</v>
      </c>
      <c r="H326" s="28" t="s">
        <v>855</v>
      </c>
      <c r="I326" s="28" t="s">
        <v>875</v>
      </c>
      <c r="J326" s="28" t="str">
        <f t="shared" si="5"/>
        <v>宮崎県延岡市石田町</v>
      </c>
      <c r="K326" s="28">
        <v>0</v>
      </c>
      <c r="L326" s="28">
        <v>0</v>
      </c>
      <c r="M326" s="28">
        <v>0</v>
      </c>
      <c r="N326" s="28">
        <v>0</v>
      </c>
      <c r="O326" s="28">
        <v>0</v>
      </c>
      <c r="P326" s="28">
        <v>0</v>
      </c>
    </row>
    <row r="327" spans="1:16" x14ac:dyDescent="0.2">
      <c r="A327" s="28">
        <v>45203</v>
      </c>
      <c r="B327" s="28">
        <v>882</v>
      </c>
      <c r="C327" s="28">
        <v>8820831</v>
      </c>
      <c r="D327" s="28" t="s">
        <v>222</v>
      </c>
      <c r="E327" s="28" t="s">
        <v>854</v>
      </c>
      <c r="F327" s="28" t="s">
        <v>876</v>
      </c>
      <c r="G327" s="28" t="s">
        <v>225</v>
      </c>
      <c r="H327" s="28" t="s">
        <v>855</v>
      </c>
      <c r="I327" s="28" t="s">
        <v>877</v>
      </c>
      <c r="J327" s="28" t="str">
        <f t="shared" si="5"/>
        <v>宮崎県延岡市出口町</v>
      </c>
      <c r="K327" s="28">
        <v>0</v>
      </c>
      <c r="L327" s="28">
        <v>0</v>
      </c>
      <c r="M327" s="28">
        <v>0</v>
      </c>
      <c r="N327" s="28">
        <v>0</v>
      </c>
      <c r="O327" s="28">
        <v>0</v>
      </c>
      <c r="P327" s="28">
        <v>0</v>
      </c>
    </row>
    <row r="328" spans="1:16" x14ac:dyDescent="0.2">
      <c r="A328" s="28">
        <v>45203</v>
      </c>
      <c r="B328" s="28">
        <v>882</v>
      </c>
      <c r="C328" s="28">
        <v>8820856</v>
      </c>
      <c r="D328" s="28" t="s">
        <v>222</v>
      </c>
      <c r="E328" s="28" t="s">
        <v>854</v>
      </c>
      <c r="F328" s="28" t="s">
        <v>878</v>
      </c>
      <c r="G328" s="28" t="s">
        <v>225</v>
      </c>
      <c r="H328" s="28" t="s">
        <v>855</v>
      </c>
      <c r="I328" s="28" t="s">
        <v>879</v>
      </c>
      <c r="J328" s="28" t="str">
        <f t="shared" si="5"/>
        <v>宮崎県延岡市出北</v>
      </c>
      <c r="K328" s="28">
        <v>0</v>
      </c>
      <c r="L328" s="28">
        <v>0</v>
      </c>
      <c r="M328" s="28">
        <v>1</v>
      </c>
      <c r="N328" s="28">
        <v>0</v>
      </c>
      <c r="O328" s="28">
        <v>0</v>
      </c>
      <c r="P328" s="28">
        <v>0</v>
      </c>
    </row>
    <row r="329" spans="1:16" x14ac:dyDescent="0.2">
      <c r="A329" s="28">
        <v>45203</v>
      </c>
      <c r="B329" s="28">
        <v>882</v>
      </c>
      <c r="C329" s="28">
        <v>8820003</v>
      </c>
      <c r="D329" s="28" t="s">
        <v>222</v>
      </c>
      <c r="E329" s="28" t="s">
        <v>854</v>
      </c>
      <c r="F329" s="28" t="s">
        <v>880</v>
      </c>
      <c r="G329" s="28" t="s">
        <v>225</v>
      </c>
      <c r="H329" s="28" t="s">
        <v>855</v>
      </c>
      <c r="I329" s="28" t="s">
        <v>881</v>
      </c>
      <c r="J329" s="28" t="str">
        <f t="shared" si="5"/>
        <v>宮崎県延岡市稲葉崎町</v>
      </c>
      <c r="K329" s="28">
        <v>0</v>
      </c>
      <c r="L329" s="28">
        <v>0</v>
      </c>
      <c r="M329" s="28">
        <v>1</v>
      </c>
      <c r="N329" s="28">
        <v>0</v>
      </c>
      <c r="O329" s="28">
        <v>0</v>
      </c>
      <c r="P329" s="28">
        <v>0</v>
      </c>
    </row>
    <row r="330" spans="1:16" x14ac:dyDescent="0.2">
      <c r="A330" s="28">
        <v>45203</v>
      </c>
      <c r="B330" s="28">
        <v>882</v>
      </c>
      <c r="C330" s="28">
        <v>8820095</v>
      </c>
      <c r="D330" s="28" t="s">
        <v>222</v>
      </c>
      <c r="E330" s="28" t="s">
        <v>854</v>
      </c>
      <c r="F330" s="28" t="s">
        <v>882</v>
      </c>
      <c r="G330" s="28" t="s">
        <v>225</v>
      </c>
      <c r="H330" s="28" t="s">
        <v>855</v>
      </c>
      <c r="I330" s="28" t="s">
        <v>883</v>
      </c>
      <c r="J330" s="28" t="str">
        <f t="shared" si="5"/>
        <v>宮崎県延岡市浦城町</v>
      </c>
      <c r="K330" s="28">
        <v>0</v>
      </c>
      <c r="L330" s="28">
        <v>0</v>
      </c>
      <c r="M330" s="28">
        <v>0</v>
      </c>
      <c r="N330" s="28">
        <v>0</v>
      </c>
      <c r="O330" s="28">
        <v>0</v>
      </c>
      <c r="P330" s="28">
        <v>0</v>
      </c>
    </row>
    <row r="331" spans="1:16" x14ac:dyDescent="0.2">
      <c r="A331" s="28">
        <v>45203</v>
      </c>
      <c r="B331" s="28">
        <v>882</v>
      </c>
      <c r="C331" s="28">
        <v>8820084</v>
      </c>
      <c r="D331" s="28" t="s">
        <v>222</v>
      </c>
      <c r="E331" s="28" t="s">
        <v>854</v>
      </c>
      <c r="F331" s="28" t="s">
        <v>884</v>
      </c>
      <c r="G331" s="28" t="s">
        <v>225</v>
      </c>
      <c r="H331" s="28" t="s">
        <v>855</v>
      </c>
      <c r="I331" s="28" t="s">
        <v>885</v>
      </c>
      <c r="J331" s="28" t="str">
        <f t="shared" si="5"/>
        <v>宮崎県延岡市宇和田町</v>
      </c>
      <c r="K331" s="28">
        <v>0</v>
      </c>
      <c r="L331" s="28">
        <v>0</v>
      </c>
      <c r="M331" s="28">
        <v>0</v>
      </c>
      <c r="N331" s="28">
        <v>0</v>
      </c>
      <c r="O331" s="28">
        <v>0</v>
      </c>
      <c r="P331" s="28">
        <v>0</v>
      </c>
    </row>
    <row r="332" spans="1:16" x14ac:dyDescent="0.2">
      <c r="A332" s="28">
        <v>45203</v>
      </c>
      <c r="B332" s="28">
        <v>882</v>
      </c>
      <c r="C332" s="28">
        <v>8820046</v>
      </c>
      <c r="D332" s="28" t="s">
        <v>222</v>
      </c>
      <c r="E332" s="28" t="s">
        <v>854</v>
      </c>
      <c r="F332" s="28" t="s">
        <v>886</v>
      </c>
      <c r="G332" s="28" t="s">
        <v>225</v>
      </c>
      <c r="H332" s="28" t="s">
        <v>855</v>
      </c>
      <c r="I332" s="28" t="s">
        <v>887</v>
      </c>
      <c r="J332" s="28" t="str">
        <f t="shared" si="5"/>
        <v>宮崎県延岡市恵比須町</v>
      </c>
      <c r="K332" s="28">
        <v>0</v>
      </c>
      <c r="L332" s="28">
        <v>0</v>
      </c>
      <c r="M332" s="28">
        <v>0</v>
      </c>
      <c r="N332" s="28">
        <v>0</v>
      </c>
      <c r="O332" s="28">
        <v>0</v>
      </c>
      <c r="P332" s="28">
        <v>0</v>
      </c>
    </row>
    <row r="333" spans="1:16" x14ac:dyDescent="0.2">
      <c r="A333" s="28">
        <v>45203</v>
      </c>
      <c r="B333" s="28">
        <v>882</v>
      </c>
      <c r="C333" s="28">
        <v>8820013</v>
      </c>
      <c r="D333" s="28" t="s">
        <v>222</v>
      </c>
      <c r="E333" s="28" t="s">
        <v>854</v>
      </c>
      <c r="F333" s="28" t="s">
        <v>888</v>
      </c>
      <c r="G333" s="28" t="s">
        <v>225</v>
      </c>
      <c r="H333" s="28" t="s">
        <v>855</v>
      </c>
      <c r="I333" s="28" t="s">
        <v>889</v>
      </c>
      <c r="J333" s="28" t="str">
        <f t="shared" si="5"/>
        <v>宮崎県延岡市追内町</v>
      </c>
      <c r="K333" s="28">
        <v>0</v>
      </c>
      <c r="L333" s="28">
        <v>0</v>
      </c>
      <c r="M333" s="28">
        <v>0</v>
      </c>
      <c r="N333" s="28">
        <v>0</v>
      </c>
      <c r="O333" s="28">
        <v>0</v>
      </c>
      <c r="P333" s="28">
        <v>0</v>
      </c>
    </row>
    <row r="334" spans="1:16" x14ac:dyDescent="0.2">
      <c r="A334" s="28">
        <v>45203</v>
      </c>
      <c r="B334" s="28">
        <v>882</v>
      </c>
      <c r="C334" s="28">
        <v>8820001</v>
      </c>
      <c r="D334" s="28" t="s">
        <v>222</v>
      </c>
      <c r="E334" s="28" t="s">
        <v>854</v>
      </c>
      <c r="F334" s="28" t="s">
        <v>890</v>
      </c>
      <c r="G334" s="28" t="s">
        <v>225</v>
      </c>
      <c r="H334" s="28" t="s">
        <v>855</v>
      </c>
      <c r="I334" s="28" t="s">
        <v>891</v>
      </c>
      <c r="J334" s="28" t="str">
        <f t="shared" si="5"/>
        <v>宮崎県延岡市大峡町</v>
      </c>
      <c r="K334" s="28">
        <v>0</v>
      </c>
      <c r="L334" s="28">
        <v>0</v>
      </c>
      <c r="M334" s="28">
        <v>0</v>
      </c>
      <c r="N334" s="28">
        <v>0</v>
      </c>
      <c r="O334" s="28">
        <v>0</v>
      </c>
      <c r="P334" s="28">
        <v>0</v>
      </c>
    </row>
    <row r="335" spans="1:16" x14ac:dyDescent="0.2">
      <c r="A335" s="28">
        <v>45203</v>
      </c>
      <c r="B335" s="28">
        <v>882</v>
      </c>
      <c r="C335" s="28">
        <v>8820027</v>
      </c>
      <c r="D335" s="28" t="s">
        <v>222</v>
      </c>
      <c r="E335" s="28" t="s">
        <v>854</v>
      </c>
      <c r="F335" s="28" t="s">
        <v>892</v>
      </c>
      <c r="G335" s="28" t="s">
        <v>225</v>
      </c>
      <c r="H335" s="28" t="s">
        <v>855</v>
      </c>
      <c r="I335" s="28" t="s">
        <v>893</v>
      </c>
      <c r="J335" s="28" t="str">
        <f t="shared" si="5"/>
        <v>宮崎県延岡市大門町</v>
      </c>
      <c r="K335" s="28">
        <v>0</v>
      </c>
      <c r="L335" s="28">
        <v>0</v>
      </c>
      <c r="M335" s="28">
        <v>0</v>
      </c>
      <c r="N335" s="28">
        <v>0</v>
      </c>
      <c r="O335" s="28">
        <v>0</v>
      </c>
      <c r="P335" s="28">
        <v>0</v>
      </c>
    </row>
    <row r="336" spans="1:16" x14ac:dyDescent="0.2">
      <c r="A336" s="28">
        <v>45203</v>
      </c>
      <c r="B336" s="28">
        <v>882</v>
      </c>
      <c r="C336" s="28">
        <v>8820841</v>
      </c>
      <c r="D336" s="28" t="s">
        <v>222</v>
      </c>
      <c r="E336" s="28" t="s">
        <v>854</v>
      </c>
      <c r="F336" s="28" t="s">
        <v>894</v>
      </c>
      <c r="G336" s="28" t="s">
        <v>225</v>
      </c>
      <c r="H336" s="28" t="s">
        <v>855</v>
      </c>
      <c r="I336" s="28" t="s">
        <v>895</v>
      </c>
      <c r="J336" s="28" t="str">
        <f t="shared" si="5"/>
        <v>宮崎県延岡市大瀬町</v>
      </c>
      <c r="K336" s="28">
        <v>0</v>
      </c>
      <c r="L336" s="28">
        <v>0</v>
      </c>
      <c r="M336" s="28">
        <v>1</v>
      </c>
      <c r="N336" s="28">
        <v>0</v>
      </c>
      <c r="O336" s="28">
        <v>0</v>
      </c>
      <c r="P336" s="28">
        <v>0</v>
      </c>
    </row>
    <row r="337" spans="1:16" x14ac:dyDescent="0.2">
      <c r="A337" s="28">
        <v>45203</v>
      </c>
      <c r="B337" s="28">
        <v>882</v>
      </c>
      <c r="C337" s="28">
        <v>8820024</v>
      </c>
      <c r="D337" s="28" t="s">
        <v>222</v>
      </c>
      <c r="E337" s="28" t="s">
        <v>854</v>
      </c>
      <c r="F337" s="28" t="s">
        <v>896</v>
      </c>
      <c r="G337" s="28" t="s">
        <v>225</v>
      </c>
      <c r="H337" s="28" t="s">
        <v>855</v>
      </c>
      <c r="I337" s="28" t="s">
        <v>897</v>
      </c>
      <c r="J337" s="28" t="str">
        <f t="shared" si="5"/>
        <v>宮崎県延岡市大武町</v>
      </c>
      <c r="K337" s="28">
        <v>0</v>
      </c>
      <c r="L337" s="28">
        <v>0</v>
      </c>
      <c r="M337" s="28">
        <v>0</v>
      </c>
      <c r="N337" s="28">
        <v>0</v>
      </c>
      <c r="O337" s="28">
        <v>0</v>
      </c>
      <c r="P337" s="28">
        <v>0</v>
      </c>
    </row>
    <row r="338" spans="1:16" x14ac:dyDescent="0.2">
      <c r="A338" s="28">
        <v>45203</v>
      </c>
      <c r="B338" s="28">
        <v>882</v>
      </c>
      <c r="C338" s="28">
        <v>8820803</v>
      </c>
      <c r="D338" s="28" t="s">
        <v>222</v>
      </c>
      <c r="E338" s="28" t="s">
        <v>854</v>
      </c>
      <c r="F338" s="28" t="s">
        <v>898</v>
      </c>
      <c r="G338" s="28" t="s">
        <v>225</v>
      </c>
      <c r="H338" s="28" t="s">
        <v>855</v>
      </c>
      <c r="I338" s="28" t="s">
        <v>899</v>
      </c>
      <c r="J338" s="28" t="str">
        <f t="shared" si="5"/>
        <v>宮崎県延岡市大貫町</v>
      </c>
      <c r="K338" s="28">
        <v>0</v>
      </c>
      <c r="L338" s="28">
        <v>0</v>
      </c>
      <c r="M338" s="28">
        <v>1</v>
      </c>
      <c r="N338" s="28">
        <v>0</v>
      </c>
      <c r="O338" s="28">
        <v>0</v>
      </c>
      <c r="P338" s="28">
        <v>0</v>
      </c>
    </row>
    <row r="339" spans="1:16" x14ac:dyDescent="0.2">
      <c r="A339" s="28">
        <v>45203</v>
      </c>
      <c r="B339" s="28">
        <v>882</v>
      </c>
      <c r="C339" s="28">
        <v>8820086</v>
      </c>
      <c r="D339" s="28" t="s">
        <v>222</v>
      </c>
      <c r="E339" s="28" t="s">
        <v>854</v>
      </c>
      <c r="F339" s="28" t="s">
        <v>900</v>
      </c>
      <c r="G339" s="28" t="s">
        <v>225</v>
      </c>
      <c r="H339" s="28" t="s">
        <v>855</v>
      </c>
      <c r="I339" s="28" t="s">
        <v>901</v>
      </c>
      <c r="J339" s="28" t="str">
        <f t="shared" si="5"/>
        <v>宮崎県延岡市大野町</v>
      </c>
      <c r="K339" s="28">
        <v>0</v>
      </c>
      <c r="L339" s="28">
        <v>0</v>
      </c>
      <c r="M339" s="28">
        <v>0</v>
      </c>
      <c r="N339" s="28">
        <v>0</v>
      </c>
      <c r="O339" s="28">
        <v>0</v>
      </c>
      <c r="P339" s="28">
        <v>0</v>
      </c>
    </row>
    <row r="340" spans="1:16" x14ac:dyDescent="0.2">
      <c r="A340" s="28">
        <v>45203</v>
      </c>
      <c r="B340" s="28">
        <v>882</v>
      </c>
      <c r="C340" s="28">
        <v>8820056</v>
      </c>
      <c r="D340" s="28" t="s">
        <v>222</v>
      </c>
      <c r="E340" s="28" t="s">
        <v>854</v>
      </c>
      <c r="F340" s="28" t="s">
        <v>902</v>
      </c>
      <c r="G340" s="28" t="s">
        <v>225</v>
      </c>
      <c r="H340" s="28" t="s">
        <v>855</v>
      </c>
      <c r="I340" s="28" t="s">
        <v>903</v>
      </c>
      <c r="J340" s="28" t="str">
        <f t="shared" si="5"/>
        <v>宮崎県延岡市岡富町</v>
      </c>
      <c r="K340" s="28">
        <v>0</v>
      </c>
      <c r="L340" s="28">
        <v>0</v>
      </c>
      <c r="M340" s="28">
        <v>0</v>
      </c>
      <c r="N340" s="28">
        <v>0</v>
      </c>
      <c r="O340" s="28">
        <v>0</v>
      </c>
      <c r="P340" s="28">
        <v>0</v>
      </c>
    </row>
    <row r="341" spans="1:16" x14ac:dyDescent="0.2">
      <c r="A341" s="28">
        <v>45203</v>
      </c>
      <c r="B341" s="28">
        <v>882</v>
      </c>
      <c r="C341" s="28">
        <v>8820057</v>
      </c>
      <c r="D341" s="28" t="s">
        <v>222</v>
      </c>
      <c r="E341" s="28" t="s">
        <v>854</v>
      </c>
      <c r="F341" s="28" t="s">
        <v>904</v>
      </c>
      <c r="G341" s="28" t="s">
        <v>225</v>
      </c>
      <c r="H341" s="28" t="s">
        <v>855</v>
      </c>
      <c r="I341" s="28" t="s">
        <v>905</v>
      </c>
      <c r="J341" s="28" t="str">
        <f t="shared" si="5"/>
        <v>宮崎県延岡市岡富山</v>
      </c>
      <c r="K341" s="28">
        <v>0</v>
      </c>
      <c r="L341" s="28">
        <v>0</v>
      </c>
      <c r="M341" s="28">
        <v>0</v>
      </c>
      <c r="N341" s="28">
        <v>0</v>
      </c>
      <c r="O341" s="28">
        <v>0</v>
      </c>
      <c r="P341" s="28">
        <v>0</v>
      </c>
    </row>
    <row r="342" spans="1:16" x14ac:dyDescent="0.2">
      <c r="A342" s="28">
        <v>45203</v>
      </c>
      <c r="B342" s="28">
        <v>882</v>
      </c>
      <c r="C342" s="28">
        <v>8820075</v>
      </c>
      <c r="D342" s="28" t="s">
        <v>222</v>
      </c>
      <c r="E342" s="28" t="s">
        <v>854</v>
      </c>
      <c r="F342" s="28" t="s">
        <v>906</v>
      </c>
      <c r="G342" s="28" t="s">
        <v>225</v>
      </c>
      <c r="H342" s="28" t="s">
        <v>855</v>
      </c>
      <c r="I342" s="28" t="s">
        <v>907</v>
      </c>
      <c r="J342" s="28" t="str">
        <f t="shared" si="5"/>
        <v>宮崎県延岡市岡元町</v>
      </c>
      <c r="K342" s="28">
        <v>0</v>
      </c>
      <c r="L342" s="28">
        <v>0</v>
      </c>
      <c r="M342" s="28">
        <v>0</v>
      </c>
      <c r="N342" s="28">
        <v>0</v>
      </c>
      <c r="O342" s="28">
        <v>0</v>
      </c>
      <c r="P342" s="28">
        <v>0</v>
      </c>
    </row>
    <row r="343" spans="1:16" x14ac:dyDescent="0.2">
      <c r="A343" s="28">
        <v>45203</v>
      </c>
      <c r="B343" s="28">
        <v>882</v>
      </c>
      <c r="C343" s="28">
        <v>8820876</v>
      </c>
      <c r="D343" s="28" t="s">
        <v>222</v>
      </c>
      <c r="E343" s="28" t="s">
        <v>854</v>
      </c>
      <c r="F343" s="28" t="s">
        <v>908</v>
      </c>
      <c r="G343" s="28" t="s">
        <v>225</v>
      </c>
      <c r="H343" s="28" t="s">
        <v>855</v>
      </c>
      <c r="I343" s="28" t="s">
        <v>909</v>
      </c>
      <c r="J343" s="28" t="str">
        <f t="shared" si="5"/>
        <v>宮崎県延岡市沖田町</v>
      </c>
      <c r="K343" s="28">
        <v>0</v>
      </c>
      <c r="L343" s="28">
        <v>0</v>
      </c>
      <c r="M343" s="28">
        <v>0</v>
      </c>
      <c r="N343" s="28">
        <v>0</v>
      </c>
      <c r="O343" s="28">
        <v>0</v>
      </c>
      <c r="P343" s="28">
        <v>0</v>
      </c>
    </row>
    <row r="344" spans="1:16" x14ac:dyDescent="0.2">
      <c r="A344" s="28">
        <v>45203</v>
      </c>
      <c r="B344" s="28">
        <v>882</v>
      </c>
      <c r="C344" s="28">
        <v>8820006</v>
      </c>
      <c r="D344" s="28" t="s">
        <v>222</v>
      </c>
      <c r="E344" s="28" t="s">
        <v>854</v>
      </c>
      <c r="F344" s="28" t="s">
        <v>910</v>
      </c>
      <c r="G344" s="28" t="s">
        <v>225</v>
      </c>
      <c r="H344" s="28" t="s">
        <v>855</v>
      </c>
      <c r="I344" s="28" t="s">
        <v>911</v>
      </c>
      <c r="J344" s="28" t="str">
        <f t="shared" si="5"/>
        <v>宮崎県延岡市尾崎町</v>
      </c>
      <c r="K344" s="28">
        <v>0</v>
      </c>
      <c r="L344" s="28">
        <v>0</v>
      </c>
      <c r="M344" s="28">
        <v>0</v>
      </c>
      <c r="N344" s="28">
        <v>0</v>
      </c>
      <c r="O344" s="28">
        <v>0</v>
      </c>
      <c r="P344" s="28">
        <v>0</v>
      </c>
    </row>
    <row r="345" spans="1:16" x14ac:dyDescent="0.2">
      <c r="A345" s="28">
        <v>45203</v>
      </c>
      <c r="B345" s="28">
        <v>882</v>
      </c>
      <c r="C345" s="28">
        <v>8820855</v>
      </c>
      <c r="D345" s="28" t="s">
        <v>222</v>
      </c>
      <c r="E345" s="28" t="s">
        <v>854</v>
      </c>
      <c r="F345" s="28" t="s">
        <v>912</v>
      </c>
      <c r="G345" s="28" t="s">
        <v>225</v>
      </c>
      <c r="H345" s="28" t="s">
        <v>855</v>
      </c>
      <c r="I345" s="28" t="s">
        <v>913</v>
      </c>
      <c r="J345" s="28" t="str">
        <f t="shared" si="5"/>
        <v>宮崎県延岡市卸本町</v>
      </c>
      <c r="K345" s="28">
        <v>0</v>
      </c>
      <c r="L345" s="28">
        <v>0</v>
      </c>
      <c r="M345" s="28">
        <v>0</v>
      </c>
      <c r="N345" s="28">
        <v>0</v>
      </c>
      <c r="O345" s="28">
        <v>0</v>
      </c>
      <c r="P345" s="28">
        <v>0</v>
      </c>
    </row>
    <row r="346" spans="1:16" x14ac:dyDescent="0.2">
      <c r="A346" s="28">
        <v>45203</v>
      </c>
      <c r="B346" s="28">
        <v>882</v>
      </c>
      <c r="C346" s="28">
        <v>8820073</v>
      </c>
      <c r="D346" s="28" t="s">
        <v>222</v>
      </c>
      <c r="E346" s="28" t="s">
        <v>854</v>
      </c>
      <c r="F346" s="28" t="s">
        <v>914</v>
      </c>
      <c r="G346" s="28" t="s">
        <v>225</v>
      </c>
      <c r="H346" s="28" t="s">
        <v>855</v>
      </c>
      <c r="I346" s="28" t="s">
        <v>915</v>
      </c>
      <c r="J346" s="28" t="str">
        <f t="shared" si="5"/>
        <v>宮崎県延岡市貝の畑町</v>
      </c>
      <c r="K346" s="28">
        <v>0</v>
      </c>
      <c r="L346" s="28">
        <v>0</v>
      </c>
      <c r="M346" s="28">
        <v>0</v>
      </c>
      <c r="N346" s="28">
        <v>0</v>
      </c>
      <c r="O346" s="28">
        <v>0</v>
      </c>
      <c r="P346" s="28">
        <v>0</v>
      </c>
    </row>
    <row r="347" spans="1:16" x14ac:dyDescent="0.2">
      <c r="A347" s="28">
        <v>45203</v>
      </c>
      <c r="B347" s="28">
        <v>882</v>
      </c>
      <c r="C347" s="28">
        <v>8820085</v>
      </c>
      <c r="D347" s="28" t="s">
        <v>222</v>
      </c>
      <c r="E347" s="28" t="s">
        <v>854</v>
      </c>
      <c r="F347" s="28" t="s">
        <v>916</v>
      </c>
      <c r="G347" s="28" t="s">
        <v>225</v>
      </c>
      <c r="H347" s="28" t="s">
        <v>855</v>
      </c>
      <c r="I347" s="28" t="s">
        <v>917</v>
      </c>
      <c r="J347" s="28" t="str">
        <f t="shared" si="5"/>
        <v>宮崎県延岡市鹿狩瀬町</v>
      </c>
      <c r="K347" s="28">
        <v>0</v>
      </c>
      <c r="L347" s="28">
        <v>0</v>
      </c>
      <c r="M347" s="28">
        <v>0</v>
      </c>
      <c r="N347" s="28">
        <v>0</v>
      </c>
      <c r="O347" s="28">
        <v>0</v>
      </c>
      <c r="P347" s="28">
        <v>0</v>
      </c>
    </row>
    <row r="348" spans="1:16" x14ac:dyDescent="0.2">
      <c r="A348" s="28">
        <v>45203</v>
      </c>
      <c r="B348" s="28">
        <v>882</v>
      </c>
      <c r="C348" s="28">
        <v>8820004</v>
      </c>
      <c r="D348" s="28" t="s">
        <v>222</v>
      </c>
      <c r="E348" s="28" t="s">
        <v>854</v>
      </c>
      <c r="F348" s="28" t="s">
        <v>918</v>
      </c>
      <c r="G348" s="28" t="s">
        <v>225</v>
      </c>
      <c r="H348" s="28" t="s">
        <v>855</v>
      </c>
      <c r="I348" s="28" t="s">
        <v>919</v>
      </c>
      <c r="J348" s="28" t="str">
        <f t="shared" si="5"/>
        <v>宮崎県延岡市樫山町</v>
      </c>
      <c r="K348" s="28">
        <v>0</v>
      </c>
      <c r="L348" s="28">
        <v>0</v>
      </c>
      <c r="M348" s="28">
        <v>1</v>
      </c>
      <c r="N348" s="28">
        <v>0</v>
      </c>
      <c r="O348" s="28">
        <v>0</v>
      </c>
      <c r="P348" s="28">
        <v>0</v>
      </c>
    </row>
    <row r="349" spans="1:16" x14ac:dyDescent="0.2">
      <c r="A349" s="28">
        <v>45203</v>
      </c>
      <c r="B349" s="28">
        <v>882</v>
      </c>
      <c r="C349" s="28">
        <v>8820012</v>
      </c>
      <c r="D349" s="28" t="s">
        <v>222</v>
      </c>
      <c r="E349" s="28" t="s">
        <v>854</v>
      </c>
      <c r="F349" s="28" t="s">
        <v>920</v>
      </c>
      <c r="G349" s="28" t="s">
        <v>225</v>
      </c>
      <c r="H349" s="28" t="s">
        <v>855</v>
      </c>
      <c r="I349" s="28" t="s">
        <v>921</v>
      </c>
      <c r="J349" s="28" t="str">
        <f t="shared" si="5"/>
        <v>宮崎県延岡市鹿小路</v>
      </c>
      <c r="K349" s="28">
        <v>0</v>
      </c>
      <c r="L349" s="28">
        <v>0</v>
      </c>
      <c r="M349" s="28">
        <v>0</v>
      </c>
      <c r="N349" s="28">
        <v>0</v>
      </c>
      <c r="O349" s="28">
        <v>0</v>
      </c>
      <c r="P349" s="28">
        <v>0</v>
      </c>
    </row>
    <row r="350" spans="1:16" x14ac:dyDescent="0.2">
      <c r="A350" s="28">
        <v>45203</v>
      </c>
      <c r="B350" s="28">
        <v>882</v>
      </c>
      <c r="C350" s="28">
        <v>8820844</v>
      </c>
      <c r="D350" s="28" t="s">
        <v>222</v>
      </c>
      <c r="E350" s="28" t="s">
        <v>854</v>
      </c>
      <c r="F350" s="28" t="s">
        <v>922</v>
      </c>
      <c r="G350" s="28" t="s">
        <v>225</v>
      </c>
      <c r="H350" s="28" t="s">
        <v>855</v>
      </c>
      <c r="I350" s="28" t="s">
        <v>923</v>
      </c>
      <c r="J350" s="28" t="str">
        <f t="shared" si="5"/>
        <v>宮崎県延岡市春日町</v>
      </c>
      <c r="K350" s="28">
        <v>0</v>
      </c>
      <c r="L350" s="28">
        <v>0</v>
      </c>
      <c r="M350" s="28">
        <v>1</v>
      </c>
      <c r="N350" s="28">
        <v>0</v>
      </c>
      <c r="O350" s="28">
        <v>0</v>
      </c>
      <c r="P350" s="28">
        <v>0</v>
      </c>
    </row>
    <row r="351" spans="1:16" x14ac:dyDescent="0.2">
      <c r="A351" s="28">
        <v>45203</v>
      </c>
      <c r="B351" s="28">
        <v>882</v>
      </c>
      <c r="C351" s="28">
        <v>8820877</v>
      </c>
      <c r="D351" s="28" t="s">
        <v>222</v>
      </c>
      <c r="E351" s="28" t="s">
        <v>854</v>
      </c>
      <c r="F351" s="28" t="s">
        <v>924</v>
      </c>
      <c r="G351" s="28" t="s">
        <v>225</v>
      </c>
      <c r="H351" s="28" t="s">
        <v>855</v>
      </c>
      <c r="I351" s="28" t="s">
        <v>925</v>
      </c>
      <c r="J351" s="28" t="str">
        <f t="shared" si="5"/>
        <v>宮崎県延岡市片田町</v>
      </c>
      <c r="K351" s="28">
        <v>0</v>
      </c>
      <c r="L351" s="28">
        <v>0</v>
      </c>
      <c r="M351" s="28">
        <v>0</v>
      </c>
      <c r="N351" s="28">
        <v>0</v>
      </c>
      <c r="O351" s="28">
        <v>0</v>
      </c>
      <c r="P351" s="28">
        <v>0</v>
      </c>
    </row>
    <row r="352" spans="1:16" x14ac:dyDescent="0.2">
      <c r="A352" s="28">
        <v>45203</v>
      </c>
      <c r="B352" s="28">
        <v>882</v>
      </c>
      <c r="C352" s="28">
        <v>8820867</v>
      </c>
      <c r="D352" s="28" t="s">
        <v>222</v>
      </c>
      <c r="E352" s="28" t="s">
        <v>854</v>
      </c>
      <c r="F352" s="28" t="s">
        <v>926</v>
      </c>
      <c r="G352" s="28" t="s">
        <v>225</v>
      </c>
      <c r="H352" s="28" t="s">
        <v>855</v>
      </c>
      <c r="I352" s="28" t="s">
        <v>927</v>
      </c>
      <c r="J352" s="28" t="str">
        <f t="shared" si="5"/>
        <v>宮崎県延岡市構口町</v>
      </c>
      <c r="K352" s="28">
        <v>0</v>
      </c>
      <c r="L352" s="28">
        <v>0</v>
      </c>
      <c r="M352" s="28">
        <v>1</v>
      </c>
      <c r="N352" s="28">
        <v>0</v>
      </c>
      <c r="O352" s="28">
        <v>0</v>
      </c>
      <c r="P352" s="28">
        <v>0</v>
      </c>
    </row>
    <row r="353" spans="1:16" x14ac:dyDescent="0.2">
      <c r="A353" s="28">
        <v>45203</v>
      </c>
      <c r="B353" s="28">
        <v>88905</v>
      </c>
      <c r="C353" s="28">
        <v>8890502</v>
      </c>
      <c r="D353" s="28" t="s">
        <v>222</v>
      </c>
      <c r="E353" s="28" t="s">
        <v>854</v>
      </c>
      <c r="F353" s="28" t="s">
        <v>928</v>
      </c>
      <c r="G353" s="28" t="s">
        <v>225</v>
      </c>
      <c r="H353" s="28" t="s">
        <v>855</v>
      </c>
      <c r="I353" s="28" t="s">
        <v>929</v>
      </c>
      <c r="J353" s="28" t="str">
        <f t="shared" si="5"/>
        <v>宮崎県延岡市上伊形町</v>
      </c>
      <c r="K353" s="28">
        <v>0</v>
      </c>
      <c r="L353" s="28">
        <v>0</v>
      </c>
      <c r="M353" s="28">
        <v>0</v>
      </c>
      <c r="N353" s="28">
        <v>0</v>
      </c>
      <c r="O353" s="28">
        <v>0</v>
      </c>
      <c r="P353" s="28">
        <v>0</v>
      </c>
    </row>
    <row r="354" spans="1:16" x14ac:dyDescent="0.2">
      <c r="A354" s="28">
        <v>45203</v>
      </c>
      <c r="B354" s="28">
        <v>882</v>
      </c>
      <c r="C354" s="28">
        <v>8820833</v>
      </c>
      <c r="D354" s="28" t="s">
        <v>222</v>
      </c>
      <c r="E354" s="28" t="s">
        <v>854</v>
      </c>
      <c r="F354" s="28" t="s">
        <v>930</v>
      </c>
      <c r="G354" s="28" t="s">
        <v>225</v>
      </c>
      <c r="H354" s="28" t="s">
        <v>855</v>
      </c>
      <c r="I354" s="28" t="s">
        <v>931</v>
      </c>
      <c r="J354" s="28" t="str">
        <f t="shared" si="5"/>
        <v>宮崎県延岡市上大瀬町</v>
      </c>
      <c r="K354" s="28">
        <v>0</v>
      </c>
      <c r="L354" s="28">
        <v>0</v>
      </c>
      <c r="M354" s="28">
        <v>0</v>
      </c>
      <c r="N354" s="28">
        <v>0</v>
      </c>
      <c r="O354" s="28">
        <v>0</v>
      </c>
      <c r="P354" s="28">
        <v>0</v>
      </c>
    </row>
    <row r="355" spans="1:16" x14ac:dyDescent="0.2">
      <c r="A355" s="28">
        <v>45203</v>
      </c>
      <c r="B355" s="28">
        <v>882</v>
      </c>
      <c r="C355" s="28">
        <v>8820885</v>
      </c>
      <c r="D355" s="28" t="s">
        <v>222</v>
      </c>
      <c r="E355" s="28" t="s">
        <v>854</v>
      </c>
      <c r="F355" s="28" t="s">
        <v>932</v>
      </c>
      <c r="G355" s="28" t="s">
        <v>225</v>
      </c>
      <c r="H355" s="28" t="s">
        <v>855</v>
      </c>
      <c r="I355" s="28" t="s">
        <v>933</v>
      </c>
      <c r="J355" s="28" t="str">
        <f t="shared" si="5"/>
        <v>宮崎県延岡市上三輪町</v>
      </c>
      <c r="K355" s="28">
        <v>0</v>
      </c>
      <c r="L355" s="28">
        <v>0</v>
      </c>
      <c r="M355" s="28">
        <v>0</v>
      </c>
      <c r="N355" s="28">
        <v>0</v>
      </c>
      <c r="O355" s="28">
        <v>0</v>
      </c>
      <c r="P355" s="28">
        <v>0</v>
      </c>
    </row>
    <row r="356" spans="1:16" x14ac:dyDescent="0.2">
      <c r="A356" s="28">
        <v>45203</v>
      </c>
      <c r="B356" s="28">
        <v>882</v>
      </c>
      <c r="C356" s="28">
        <v>8820017</v>
      </c>
      <c r="D356" s="28" t="s">
        <v>222</v>
      </c>
      <c r="E356" s="28" t="s">
        <v>854</v>
      </c>
      <c r="F356" s="28" t="s">
        <v>934</v>
      </c>
      <c r="G356" s="28" t="s">
        <v>225</v>
      </c>
      <c r="H356" s="28" t="s">
        <v>855</v>
      </c>
      <c r="I356" s="28" t="s">
        <v>935</v>
      </c>
      <c r="J356" s="28" t="str">
        <f t="shared" si="5"/>
        <v>宮崎県延岡市川島町</v>
      </c>
      <c r="K356" s="28">
        <v>0</v>
      </c>
      <c r="L356" s="28">
        <v>0</v>
      </c>
      <c r="M356" s="28">
        <v>0</v>
      </c>
      <c r="N356" s="28">
        <v>0</v>
      </c>
      <c r="O356" s="28">
        <v>0</v>
      </c>
      <c r="P356" s="28">
        <v>0</v>
      </c>
    </row>
    <row r="357" spans="1:16" x14ac:dyDescent="0.2">
      <c r="A357" s="28">
        <v>45203</v>
      </c>
      <c r="B357" s="28">
        <v>882</v>
      </c>
      <c r="C357" s="28">
        <v>8820033</v>
      </c>
      <c r="D357" s="28" t="s">
        <v>222</v>
      </c>
      <c r="E357" s="28" t="s">
        <v>854</v>
      </c>
      <c r="F357" s="28" t="s">
        <v>936</v>
      </c>
      <c r="G357" s="28" t="s">
        <v>225</v>
      </c>
      <c r="H357" s="28" t="s">
        <v>855</v>
      </c>
      <c r="I357" s="28" t="s">
        <v>937</v>
      </c>
      <c r="J357" s="28" t="str">
        <f t="shared" si="5"/>
        <v>宮崎県延岡市川原崎町</v>
      </c>
      <c r="K357" s="28">
        <v>0</v>
      </c>
      <c r="L357" s="28">
        <v>0</v>
      </c>
      <c r="M357" s="28">
        <v>0</v>
      </c>
      <c r="N357" s="28">
        <v>0</v>
      </c>
      <c r="O357" s="28">
        <v>0</v>
      </c>
      <c r="P357" s="28">
        <v>0</v>
      </c>
    </row>
    <row r="358" spans="1:16" x14ac:dyDescent="0.2">
      <c r="A358" s="28">
        <v>45203</v>
      </c>
      <c r="B358" s="28">
        <v>882</v>
      </c>
      <c r="C358" s="28">
        <v>8820043</v>
      </c>
      <c r="D358" s="28" t="s">
        <v>222</v>
      </c>
      <c r="E358" s="28" t="s">
        <v>854</v>
      </c>
      <c r="F358" s="28" t="s">
        <v>938</v>
      </c>
      <c r="G358" s="28" t="s">
        <v>225</v>
      </c>
      <c r="H358" s="28" t="s">
        <v>855</v>
      </c>
      <c r="I358" s="28" t="s">
        <v>939</v>
      </c>
      <c r="J358" s="28" t="str">
        <f t="shared" si="5"/>
        <v>宮崎県延岡市祗園町</v>
      </c>
      <c r="K358" s="28">
        <v>0</v>
      </c>
      <c r="L358" s="28">
        <v>0</v>
      </c>
      <c r="M358" s="28">
        <v>1</v>
      </c>
      <c r="N358" s="28">
        <v>0</v>
      </c>
      <c r="O358" s="28">
        <v>0</v>
      </c>
      <c r="P358" s="28">
        <v>0</v>
      </c>
    </row>
    <row r="359" spans="1:16" x14ac:dyDescent="0.2">
      <c r="A359" s="28">
        <v>45203</v>
      </c>
      <c r="B359" s="28">
        <v>88903</v>
      </c>
      <c r="C359" s="28">
        <v>8890302</v>
      </c>
      <c r="D359" s="28" t="s">
        <v>222</v>
      </c>
      <c r="E359" s="28" t="s">
        <v>854</v>
      </c>
      <c r="F359" s="28" t="s">
        <v>940</v>
      </c>
      <c r="G359" s="28" t="s">
        <v>225</v>
      </c>
      <c r="H359" s="28" t="s">
        <v>855</v>
      </c>
      <c r="I359" s="28" t="s">
        <v>941</v>
      </c>
      <c r="J359" s="28" t="str">
        <f t="shared" si="5"/>
        <v>宮崎県延岡市北浦町市振</v>
      </c>
      <c r="K359" s="28">
        <v>0</v>
      </c>
      <c r="L359" s="28">
        <v>0</v>
      </c>
      <c r="M359" s="28">
        <v>0</v>
      </c>
      <c r="N359" s="28">
        <v>0</v>
      </c>
      <c r="O359" s="28">
        <v>0</v>
      </c>
      <c r="P359" s="28">
        <v>0</v>
      </c>
    </row>
    <row r="360" spans="1:16" x14ac:dyDescent="0.2">
      <c r="A360" s="28">
        <v>45203</v>
      </c>
      <c r="B360" s="28">
        <v>88903</v>
      </c>
      <c r="C360" s="28">
        <v>8890301</v>
      </c>
      <c r="D360" s="28" t="s">
        <v>222</v>
      </c>
      <c r="E360" s="28" t="s">
        <v>854</v>
      </c>
      <c r="F360" s="28" t="s">
        <v>942</v>
      </c>
      <c r="G360" s="28" t="s">
        <v>225</v>
      </c>
      <c r="H360" s="28" t="s">
        <v>855</v>
      </c>
      <c r="I360" s="28" t="s">
        <v>943</v>
      </c>
      <c r="J360" s="28" t="str">
        <f t="shared" si="5"/>
        <v>宮崎県延岡市北浦町古江</v>
      </c>
      <c r="K360" s="28">
        <v>0</v>
      </c>
      <c r="L360" s="28">
        <v>0</v>
      </c>
      <c r="M360" s="28">
        <v>0</v>
      </c>
      <c r="N360" s="28">
        <v>0</v>
      </c>
      <c r="O360" s="28">
        <v>0</v>
      </c>
      <c r="P360" s="28">
        <v>0</v>
      </c>
    </row>
    <row r="361" spans="1:16" x14ac:dyDescent="0.2">
      <c r="A361" s="28">
        <v>45203</v>
      </c>
      <c r="B361" s="28">
        <v>88903</v>
      </c>
      <c r="C361" s="28">
        <v>8890304</v>
      </c>
      <c r="D361" s="28" t="s">
        <v>222</v>
      </c>
      <c r="E361" s="28" t="s">
        <v>854</v>
      </c>
      <c r="F361" s="28" t="s">
        <v>944</v>
      </c>
      <c r="G361" s="28" t="s">
        <v>225</v>
      </c>
      <c r="H361" s="28" t="s">
        <v>855</v>
      </c>
      <c r="I361" s="28" t="s">
        <v>945</v>
      </c>
      <c r="J361" s="28" t="str">
        <f t="shared" si="5"/>
        <v>宮崎県延岡市北浦町三川内</v>
      </c>
      <c r="K361" s="28">
        <v>0</v>
      </c>
      <c r="L361" s="28">
        <v>0</v>
      </c>
      <c r="M361" s="28">
        <v>0</v>
      </c>
      <c r="N361" s="28">
        <v>0</v>
      </c>
      <c r="O361" s="28">
        <v>0</v>
      </c>
      <c r="P361" s="28">
        <v>0</v>
      </c>
    </row>
    <row r="362" spans="1:16" x14ac:dyDescent="0.2">
      <c r="A362" s="28">
        <v>45203</v>
      </c>
      <c r="B362" s="28">
        <v>88903</v>
      </c>
      <c r="C362" s="28">
        <v>8890303</v>
      </c>
      <c r="D362" s="28" t="s">
        <v>222</v>
      </c>
      <c r="E362" s="28" t="s">
        <v>854</v>
      </c>
      <c r="F362" s="28" t="s">
        <v>946</v>
      </c>
      <c r="G362" s="28" t="s">
        <v>225</v>
      </c>
      <c r="H362" s="28" t="s">
        <v>855</v>
      </c>
      <c r="I362" s="28" t="s">
        <v>947</v>
      </c>
      <c r="J362" s="28" t="str">
        <f t="shared" si="5"/>
        <v>宮崎県延岡市北浦町宮野浦</v>
      </c>
      <c r="K362" s="28">
        <v>0</v>
      </c>
      <c r="L362" s="28">
        <v>0</v>
      </c>
      <c r="M362" s="28">
        <v>0</v>
      </c>
      <c r="N362" s="28">
        <v>0</v>
      </c>
      <c r="O362" s="28">
        <v>0</v>
      </c>
      <c r="P362" s="28">
        <v>0</v>
      </c>
    </row>
    <row r="363" spans="1:16" x14ac:dyDescent="0.2">
      <c r="A363" s="28">
        <v>45203</v>
      </c>
      <c r="B363" s="28">
        <v>88201</v>
      </c>
      <c r="C363" s="28">
        <v>8820121</v>
      </c>
      <c r="D363" s="28" t="s">
        <v>222</v>
      </c>
      <c r="E363" s="28" t="s">
        <v>854</v>
      </c>
      <c r="F363" s="28" t="s">
        <v>948</v>
      </c>
      <c r="G363" s="28" t="s">
        <v>225</v>
      </c>
      <c r="H363" s="28" t="s">
        <v>855</v>
      </c>
      <c r="I363" s="28" t="s">
        <v>949</v>
      </c>
      <c r="J363" s="28" t="str">
        <f t="shared" si="5"/>
        <v>宮崎県延岡市北方町板上</v>
      </c>
      <c r="K363" s="28">
        <v>0</v>
      </c>
      <c r="L363" s="28">
        <v>0</v>
      </c>
      <c r="M363" s="28">
        <v>0</v>
      </c>
      <c r="N363" s="28">
        <v>0</v>
      </c>
      <c r="O363" s="28">
        <v>0</v>
      </c>
      <c r="P363" s="28">
        <v>0</v>
      </c>
    </row>
    <row r="364" spans="1:16" x14ac:dyDescent="0.2">
      <c r="A364" s="28">
        <v>45203</v>
      </c>
      <c r="B364" s="28">
        <v>88201</v>
      </c>
      <c r="C364" s="28">
        <v>8820122</v>
      </c>
      <c r="D364" s="28" t="s">
        <v>222</v>
      </c>
      <c r="E364" s="28" t="s">
        <v>854</v>
      </c>
      <c r="F364" s="28" t="s">
        <v>950</v>
      </c>
      <c r="G364" s="28" t="s">
        <v>225</v>
      </c>
      <c r="H364" s="28" t="s">
        <v>855</v>
      </c>
      <c r="I364" s="28" t="s">
        <v>951</v>
      </c>
      <c r="J364" s="28" t="str">
        <f t="shared" si="5"/>
        <v>宮崎県延岡市北方町板下</v>
      </c>
      <c r="K364" s="28">
        <v>0</v>
      </c>
      <c r="L364" s="28">
        <v>0</v>
      </c>
      <c r="M364" s="28">
        <v>0</v>
      </c>
      <c r="N364" s="28">
        <v>0</v>
      </c>
      <c r="O364" s="28">
        <v>0</v>
      </c>
      <c r="P364" s="28">
        <v>0</v>
      </c>
    </row>
    <row r="365" spans="1:16" x14ac:dyDescent="0.2">
      <c r="A365" s="28">
        <v>45203</v>
      </c>
      <c r="B365" s="28">
        <v>88201</v>
      </c>
      <c r="C365" s="28">
        <v>8820123</v>
      </c>
      <c r="D365" s="28" t="s">
        <v>222</v>
      </c>
      <c r="E365" s="28" t="s">
        <v>854</v>
      </c>
      <c r="F365" s="28" t="s">
        <v>952</v>
      </c>
      <c r="G365" s="28" t="s">
        <v>225</v>
      </c>
      <c r="H365" s="28" t="s">
        <v>855</v>
      </c>
      <c r="I365" s="28" t="s">
        <v>953</v>
      </c>
      <c r="J365" s="28" t="str">
        <f t="shared" si="5"/>
        <v>宮崎県延岡市北方町うそ越</v>
      </c>
      <c r="K365" s="28">
        <v>0</v>
      </c>
      <c r="L365" s="28">
        <v>0</v>
      </c>
      <c r="M365" s="28">
        <v>0</v>
      </c>
      <c r="N365" s="28">
        <v>0</v>
      </c>
      <c r="O365" s="28">
        <v>0</v>
      </c>
      <c r="P365" s="28">
        <v>0</v>
      </c>
    </row>
    <row r="366" spans="1:16" x14ac:dyDescent="0.2">
      <c r="A366" s="28">
        <v>45203</v>
      </c>
      <c r="B366" s="28">
        <v>88201</v>
      </c>
      <c r="C366" s="28">
        <v>8820106</v>
      </c>
      <c r="D366" s="28" t="s">
        <v>222</v>
      </c>
      <c r="E366" s="28" t="s">
        <v>854</v>
      </c>
      <c r="F366" s="28" t="s">
        <v>954</v>
      </c>
      <c r="G366" s="28" t="s">
        <v>225</v>
      </c>
      <c r="H366" s="28" t="s">
        <v>855</v>
      </c>
      <c r="I366" s="28" t="s">
        <v>955</v>
      </c>
      <c r="J366" s="28" t="str">
        <f t="shared" si="5"/>
        <v>宮崎県延岡市北方町笠下</v>
      </c>
      <c r="K366" s="28">
        <v>0</v>
      </c>
      <c r="L366" s="28">
        <v>0</v>
      </c>
      <c r="M366" s="28">
        <v>0</v>
      </c>
      <c r="N366" s="28">
        <v>0</v>
      </c>
      <c r="O366" s="28">
        <v>0</v>
      </c>
      <c r="P366" s="28">
        <v>0</v>
      </c>
    </row>
    <row r="367" spans="1:16" x14ac:dyDescent="0.2">
      <c r="A367" s="28">
        <v>45203</v>
      </c>
      <c r="B367" s="28">
        <v>88201</v>
      </c>
      <c r="C367" s="28">
        <v>8820126</v>
      </c>
      <c r="D367" s="28" t="s">
        <v>222</v>
      </c>
      <c r="E367" s="28" t="s">
        <v>854</v>
      </c>
      <c r="F367" s="28" t="s">
        <v>956</v>
      </c>
      <c r="G367" s="28" t="s">
        <v>225</v>
      </c>
      <c r="H367" s="28" t="s">
        <v>855</v>
      </c>
      <c r="I367" s="28" t="s">
        <v>957</v>
      </c>
      <c r="J367" s="28" t="str">
        <f t="shared" si="5"/>
        <v>宮崎県延岡市北方町上崎</v>
      </c>
      <c r="K367" s="28">
        <v>0</v>
      </c>
      <c r="L367" s="28">
        <v>0</v>
      </c>
      <c r="M367" s="28">
        <v>0</v>
      </c>
      <c r="N367" s="28">
        <v>0</v>
      </c>
      <c r="O367" s="28">
        <v>0</v>
      </c>
      <c r="P367" s="28">
        <v>0</v>
      </c>
    </row>
    <row r="368" spans="1:16" x14ac:dyDescent="0.2">
      <c r="A368" s="28">
        <v>45203</v>
      </c>
      <c r="B368" s="28">
        <v>88201</v>
      </c>
      <c r="C368" s="28">
        <v>8820231</v>
      </c>
      <c r="D368" s="28" t="s">
        <v>222</v>
      </c>
      <c r="E368" s="28" t="s">
        <v>854</v>
      </c>
      <c r="F368" s="28" t="s">
        <v>958</v>
      </c>
      <c r="G368" s="28" t="s">
        <v>225</v>
      </c>
      <c r="H368" s="28" t="s">
        <v>855</v>
      </c>
      <c r="I368" s="28" t="s">
        <v>959</v>
      </c>
      <c r="J368" s="28" t="str">
        <f t="shared" si="5"/>
        <v>宮崎県延岡市北方町上鹿川</v>
      </c>
      <c r="K368" s="28">
        <v>0</v>
      </c>
      <c r="L368" s="28">
        <v>0</v>
      </c>
      <c r="M368" s="28">
        <v>0</v>
      </c>
      <c r="N368" s="28">
        <v>0</v>
      </c>
      <c r="O368" s="28">
        <v>0</v>
      </c>
      <c r="P368" s="28">
        <v>0</v>
      </c>
    </row>
    <row r="369" spans="1:16" x14ac:dyDescent="0.2">
      <c r="A369" s="28">
        <v>45203</v>
      </c>
      <c r="B369" s="28">
        <v>88201</v>
      </c>
      <c r="C369" s="28">
        <v>8820125</v>
      </c>
      <c r="D369" s="28" t="s">
        <v>222</v>
      </c>
      <c r="E369" s="28" t="s">
        <v>854</v>
      </c>
      <c r="F369" s="28" t="s">
        <v>960</v>
      </c>
      <c r="G369" s="28" t="s">
        <v>225</v>
      </c>
      <c r="H369" s="28" t="s">
        <v>855</v>
      </c>
      <c r="I369" s="28" t="s">
        <v>961</v>
      </c>
      <c r="J369" s="28" t="str">
        <f t="shared" si="5"/>
        <v>宮崎県延岡市北方町川水流</v>
      </c>
      <c r="K369" s="28">
        <v>0</v>
      </c>
      <c r="L369" s="28">
        <v>0</v>
      </c>
      <c r="M369" s="28">
        <v>0</v>
      </c>
      <c r="N369" s="28">
        <v>0</v>
      </c>
      <c r="O369" s="28">
        <v>0</v>
      </c>
      <c r="P369" s="28">
        <v>0</v>
      </c>
    </row>
    <row r="370" spans="1:16" x14ac:dyDescent="0.2">
      <c r="A370" s="28">
        <v>45203</v>
      </c>
      <c r="B370" s="28">
        <v>88201</v>
      </c>
      <c r="C370" s="28">
        <v>8820129</v>
      </c>
      <c r="D370" s="28" t="s">
        <v>222</v>
      </c>
      <c r="E370" s="28" t="s">
        <v>854</v>
      </c>
      <c r="F370" s="28" t="s">
        <v>962</v>
      </c>
      <c r="G370" s="28" t="s">
        <v>225</v>
      </c>
      <c r="H370" s="28" t="s">
        <v>855</v>
      </c>
      <c r="I370" s="28" t="s">
        <v>963</v>
      </c>
      <c r="J370" s="28" t="str">
        <f t="shared" si="5"/>
        <v>宮崎県延岡市北方町北久保山</v>
      </c>
      <c r="K370" s="28">
        <v>0</v>
      </c>
      <c r="L370" s="28">
        <v>0</v>
      </c>
      <c r="M370" s="28">
        <v>0</v>
      </c>
      <c r="N370" s="28">
        <v>0</v>
      </c>
      <c r="O370" s="28">
        <v>0</v>
      </c>
      <c r="P370" s="28">
        <v>0</v>
      </c>
    </row>
    <row r="371" spans="1:16" x14ac:dyDescent="0.2">
      <c r="A371" s="28">
        <v>45203</v>
      </c>
      <c r="B371" s="28">
        <v>88201</v>
      </c>
      <c r="C371" s="28">
        <v>8820127</v>
      </c>
      <c r="D371" s="28" t="s">
        <v>222</v>
      </c>
      <c r="E371" s="28" t="s">
        <v>854</v>
      </c>
      <c r="F371" s="28" t="s">
        <v>964</v>
      </c>
      <c r="G371" s="28" t="s">
        <v>225</v>
      </c>
      <c r="H371" s="28" t="s">
        <v>855</v>
      </c>
      <c r="I371" s="28" t="s">
        <v>965</v>
      </c>
      <c r="J371" s="28" t="str">
        <f t="shared" si="5"/>
        <v>宮崎県延岡市北方町蔵田</v>
      </c>
      <c r="K371" s="28">
        <v>0</v>
      </c>
      <c r="L371" s="28">
        <v>0</v>
      </c>
      <c r="M371" s="28">
        <v>0</v>
      </c>
      <c r="N371" s="28">
        <v>0</v>
      </c>
      <c r="O371" s="28">
        <v>0</v>
      </c>
      <c r="P371" s="28">
        <v>0</v>
      </c>
    </row>
    <row r="372" spans="1:16" x14ac:dyDescent="0.2">
      <c r="A372" s="28">
        <v>45203</v>
      </c>
      <c r="B372" s="28">
        <v>88201</v>
      </c>
      <c r="C372" s="28">
        <v>8820241</v>
      </c>
      <c r="D372" s="28" t="s">
        <v>222</v>
      </c>
      <c r="E372" s="28" t="s">
        <v>854</v>
      </c>
      <c r="F372" s="28" t="s">
        <v>966</v>
      </c>
      <c r="G372" s="28" t="s">
        <v>225</v>
      </c>
      <c r="H372" s="28" t="s">
        <v>855</v>
      </c>
      <c r="I372" s="28" t="s">
        <v>967</v>
      </c>
      <c r="J372" s="28" t="str">
        <f t="shared" si="5"/>
        <v>宮崎県延岡市北方町三ケ村</v>
      </c>
      <c r="K372" s="28">
        <v>0</v>
      </c>
      <c r="L372" s="28">
        <v>0</v>
      </c>
      <c r="M372" s="28">
        <v>0</v>
      </c>
      <c r="N372" s="28">
        <v>0</v>
      </c>
      <c r="O372" s="28">
        <v>0</v>
      </c>
      <c r="P372" s="28">
        <v>0</v>
      </c>
    </row>
    <row r="373" spans="1:16" x14ac:dyDescent="0.2">
      <c r="A373" s="28">
        <v>45203</v>
      </c>
      <c r="B373" s="28">
        <v>88201</v>
      </c>
      <c r="C373" s="28">
        <v>8820237</v>
      </c>
      <c r="D373" s="28" t="s">
        <v>222</v>
      </c>
      <c r="E373" s="28" t="s">
        <v>854</v>
      </c>
      <c r="F373" s="28" t="s">
        <v>968</v>
      </c>
      <c r="G373" s="28" t="s">
        <v>225</v>
      </c>
      <c r="H373" s="28" t="s">
        <v>855</v>
      </c>
      <c r="I373" s="28" t="s">
        <v>969</v>
      </c>
      <c r="J373" s="28" t="str">
        <f t="shared" si="5"/>
        <v>宮崎県延岡市北方町椎畑</v>
      </c>
      <c r="K373" s="28">
        <v>0</v>
      </c>
      <c r="L373" s="28">
        <v>0</v>
      </c>
      <c r="M373" s="28">
        <v>0</v>
      </c>
      <c r="N373" s="28">
        <v>0</v>
      </c>
      <c r="O373" s="28">
        <v>0</v>
      </c>
      <c r="P373" s="28">
        <v>0</v>
      </c>
    </row>
    <row r="374" spans="1:16" x14ac:dyDescent="0.2">
      <c r="A374" s="28">
        <v>45203</v>
      </c>
      <c r="B374" s="28">
        <v>88201</v>
      </c>
      <c r="C374" s="28">
        <v>8820232</v>
      </c>
      <c r="D374" s="28" t="s">
        <v>222</v>
      </c>
      <c r="E374" s="28" t="s">
        <v>854</v>
      </c>
      <c r="F374" s="28" t="s">
        <v>970</v>
      </c>
      <c r="G374" s="28" t="s">
        <v>225</v>
      </c>
      <c r="H374" s="28" t="s">
        <v>855</v>
      </c>
      <c r="I374" s="28" t="s">
        <v>971</v>
      </c>
      <c r="J374" s="28" t="str">
        <f t="shared" si="5"/>
        <v>宮崎県延岡市北方町下鹿川</v>
      </c>
      <c r="K374" s="28">
        <v>0</v>
      </c>
      <c r="L374" s="28">
        <v>0</v>
      </c>
      <c r="M374" s="28">
        <v>0</v>
      </c>
      <c r="N374" s="28">
        <v>0</v>
      </c>
      <c r="O374" s="28">
        <v>0</v>
      </c>
      <c r="P374" s="28">
        <v>0</v>
      </c>
    </row>
    <row r="375" spans="1:16" x14ac:dyDescent="0.2">
      <c r="A375" s="28">
        <v>45203</v>
      </c>
      <c r="B375" s="28">
        <v>88201</v>
      </c>
      <c r="C375" s="28">
        <v>8820233</v>
      </c>
      <c r="D375" s="28" t="s">
        <v>222</v>
      </c>
      <c r="E375" s="28" t="s">
        <v>854</v>
      </c>
      <c r="F375" s="28" t="s">
        <v>972</v>
      </c>
      <c r="G375" s="28" t="s">
        <v>225</v>
      </c>
      <c r="H375" s="28" t="s">
        <v>855</v>
      </c>
      <c r="I375" s="28" t="s">
        <v>973</v>
      </c>
      <c r="J375" s="28" t="str">
        <f t="shared" si="5"/>
        <v>宮崎県延岡市北方町菅原</v>
      </c>
      <c r="K375" s="28">
        <v>0</v>
      </c>
      <c r="L375" s="28">
        <v>0</v>
      </c>
      <c r="M375" s="28">
        <v>0</v>
      </c>
      <c r="N375" s="28">
        <v>0</v>
      </c>
      <c r="O375" s="28">
        <v>0</v>
      </c>
      <c r="P375" s="28">
        <v>0</v>
      </c>
    </row>
    <row r="376" spans="1:16" x14ac:dyDescent="0.2">
      <c r="A376" s="28">
        <v>45203</v>
      </c>
      <c r="B376" s="28">
        <v>88201</v>
      </c>
      <c r="C376" s="28">
        <v>8820124</v>
      </c>
      <c r="D376" s="28" t="s">
        <v>222</v>
      </c>
      <c r="E376" s="28" t="s">
        <v>854</v>
      </c>
      <c r="F376" s="28" t="s">
        <v>974</v>
      </c>
      <c r="G376" s="28" t="s">
        <v>225</v>
      </c>
      <c r="H376" s="28" t="s">
        <v>855</v>
      </c>
      <c r="I376" s="28" t="s">
        <v>975</v>
      </c>
      <c r="J376" s="28" t="str">
        <f t="shared" si="5"/>
        <v>宮崎県延岡市北方町曽木</v>
      </c>
      <c r="K376" s="28">
        <v>0</v>
      </c>
      <c r="L376" s="28">
        <v>0</v>
      </c>
      <c r="M376" s="28">
        <v>0</v>
      </c>
      <c r="N376" s="28">
        <v>0</v>
      </c>
      <c r="O376" s="28">
        <v>0</v>
      </c>
      <c r="P376" s="28">
        <v>0</v>
      </c>
    </row>
    <row r="377" spans="1:16" x14ac:dyDescent="0.2">
      <c r="A377" s="28">
        <v>45203</v>
      </c>
      <c r="B377" s="28">
        <v>88201</v>
      </c>
      <c r="C377" s="28">
        <v>8820238</v>
      </c>
      <c r="D377" s="28" t="s">
        <v>222</v>
      </c>
      <c r="E377" s="28" t="s">
        <v>854</v>
      </c>
      <c r="F377" s="28" t="s">
        <v>976</v>
      </c>
      <c r="G377" s="28" t="s">
        <v>225</v>
      </c>
      <c r="H377" s="28" t="s">
        <v>855</v>
      </c>
      <c r="I377" s="28" t="s">
        <v>977</v>
      </c>
      <c r="J377" s="28" t="str">
        <f t="shared" si="5"/>
        <v>宮崎県延岡市北方町滝下</v>
      </c>
      <c r="K377" s="28">
        <v>0</v>
      </c>
      <c r="L377" s="28">
        <v>0</v>
      </c>
      <c r="M377" s="28">
        <v>0</v>
      </c>
      <c r="N377" s="28">
        <v>0</v>
      </c>
      <c r="O377" s="28">
        <v>0</v>
      </c>
      <c r="P377" s="28">
        <v>0</v>
      </c>
    </row>
    <row r="378" spans="1:16" x14ac:dyDescent="0.2">
      <c r="A378" s="28">
        <v>45203</v>
      </c>
      <c r="B378" s="28">
        <v>88201</v>
      </c>
      <c r="C378" s="28">
        <v>8820104</v>
      </c>
      <c r="D378" s="28" t="s">
        <v>222</v>
      </c>
      <c r="E378" s="28" t="s">
        <v>854</v>
      </c>
      <c r="F378" s="28" t="s">
        <v>978</v>
      </c>
      <c r="G378" s="28" t="s">
        <v>225</v>
      </c>
      <c r="H378" s="28" t="s">
        <v>855</v>
      </c>
      <c r="I378" s="28" t="s">
        <v>979</v>
      </c>
      <c r="J378" s="28" t="str">
        <f t="shared" si="5"/>
        <v>宮崎県延岡市北方町角田</v>
      </c>
      <c r="K378" s="28">
        <v>0</v>
      </c>
      <c r="L378" s="28">
        <v>0</v>
      </c>
      <c r="M378" s="28">
        <v>0</v>
      </c>
      <c r="N378" s="28">
        <v>0</v>
      </c>
      <c r="O378" s="28">
        <v>0</v>
      </c>
      <c r="P378" s="28">
        <v>0</v>
      </c>
    </row>
    <row r="379" spans="1:16" x14ac:dyDescent="0.2">
      <c r="A379" s="28">
        <v>45203</v>
      </c>
      <c r="B379" s="28">
        <v>88201</v>
      </c>
      <c r="C379" s="28">
        <v>8820245</v>
      </c>
      <c r="D379" s="28" t="s">
        <v>222</v>
      </c>
      <c r="E379" s="28" t="s">
        <v>854</v>
      </c>
      <c r="F379" s="28" t="s">
        <v>980</v>
      </c>
      <c r="G379" s="28" t="s">
        <v>225</v>
      </c>
      <c r="H379" s="28" t="s">
        <v>855</v>
      </c>
      <c r="I379" s="28" t="s">
        <v>981</v>
      </c>
      <c r="J379" s="28" t="str">
        <f t="shared" si="5"/>
        <v>宮崎県延岡市北方町早上</v>
      </c>
      <c r="K379" s="28">
        <v>0</v>
      </c>
      <c r="L379" s="28">
        <v>0</v>
      </c>
      <c r="M379" s="28">
        <v>0</v>
      </c>
      <c r="N379" s="28">
        <v>0</v>
      </c>
      <c r="O379" s="28">
        <v>0</v>
      </c>
      <c r="P379" s="28">
        <v>0</v>
      </c>
    </row>
    <row r="380" spans="1:16" x14ac:dyDescent="0.2">
      <c r="A380" s="28">
        <v>45203</v>
      </c>
      <c r="B380" s="28">
        <v>88201</v>
      </c>
      <c r="C380" s="28">
        <v>8820244</v>
      </c>
      <c r="D380" s="28" t="s">
        <v>222</v>
      </c>
      <c r="E380" s="28" t="s">
        <v>854</v>
      </c>
      <c r="F380" s="28" t="s">
        <v>982</v>
      </c>
      <c r="G380" s="28" t="s">
        <v>225</v>
      </c>
      <c r="H380" s="28" t="s">
        <v>855</v>
      </c>
      <c r="I380" s="28" t="s">
        <v>983</v>
      </c>
      <c r="J380" s="28" t="str">
        <f t="shared" si="5"/>
        <v>宮崎県延岡市北方町早中</v>
      </c>
      <c r="K380" s="28">
        <v>0</v>
      </c>
      <c r="L380" s="28">
        <v>0</v>
      </c>
      <c r="M380" s="28">
        <v>0</v>
      </c>
      <c r="N380" s="28">
        <v>0</v>
      </c>
      <c r="O380" s="28">
        <v>0</v>
      </c>
      <c r="P380" s="28">
        <v>0</v>
      </c>
    </row>
    <row r="381" spans="1:16" x14ac:dyDescent="0.2">
      <c r="A381" s="28">
        <v>45203</v>
      </c>
      <c r="B381" s="28">
        <v>88201</v>
      </c>
      <c r="C381" s="28">
        <v>8820243</v>
      </c>
      <c r="D381" s="28" t="s">
        <v>222</v>
      </c>
      <c r="E381" s="28" t="s">
        <v>854</v>
      </c>
      <c r="F381" s="28" t="s">
        <v>984</v>
      </c>
      <c r="G381" s="28" t="s">
        <v>225</v>
      </c>
      <c r="H381" s="28" t="s">
        <v>855</v>
      </c>
      <c r="I381" s="28" t="s">
        <v>985</v>
      </c>
      <c r="J381" s="28" t="str">
        <f t="shared" si="5"/>
        <v>宮崎県延岡市北方町早日渡</v>
      </c>
      <c r="K381" s="28">
        <v>0</v>
      </c>
      <c r="L381" s="28">
        <v>0</v>
      </c>
      <c r="M381" s="28">
        <v>0</v>
      </c>
      <c r="N381" s="28">
        <v>0</v>
      </c>
      <c r="O381" s="28">
        <v>0</v>
      </c>
      <c r="P381" s="28">
        <v>0</v>
      </c>
    </row>
    <row r="382" spans="1:16" x14ac:dyDescent="0.2">
      <c r="A382" s="28">
        <v>45203</v>
      </c>
      <c r="B382" s="28">
        <v>88201</v>
      </c>
      <c r="C382" s="28">
        <v>8820236</v>
      </c>
      <c r="D382" s="28" t="s">
        <v>222</v>
      </c>
      <c r="E382" s="28" t="s">
        <v>854</v>
      </c>
      <c r="F382" s="28" t="s">
        <v>986</v>
      </c>
      <c r="G382" s="28" t="s">
        <v>225</v>
      </c>
      <c r="H382" s="28" t="s">
        <v>855</v>
      </c>
      <c r="I382" s="28" t="s">
        <v>987</v>
      </c>
      <c r="J382" s="28" t="str">
        <f t="shared" si="5"/>
        <v>宮崎県延岡市北方町日平</v>
      </c>
      <c r="K382" s="28">
        <v>0</v>
      </c>
      <c r="L382" s="28">
        <v>0</v>
      </c>
      <c r="M382" s="28">
        <v>0</v>
      </c>
      <c r="N382" s="28">
        <v>0</v>
      </c>
      <c r="O382" s="28">
        <v>0</v>
      </c>
      <c r="P382" s="28">
        <v>0</v>
      </c>
    </row>
    <row r="383" spans="1:16" x14ac:dyDescent="0.2">
      <c r="A383" s="28">
        <v>45203</v>
      </c>
      <c r="B383" s="28">
        <v>88201</v>
      </c>
      <c r="C383" s="28">
        <v>8820107</v>
      </c>
      <c r="D383" s="28" t="s">
        <v>222</v>
      </c>
      <c r="E383" s="28" t="s">
        <v>854</v>
      </c>
      <c r="F383" s="28" t="s">
        <v>988</v>
      </c>
      <c r="G383" s="28" t="s">
        <v>225</v>
      </c>
      <c r="H383" s="28" t="s">
        <v>855</v>
      </c>
      <c r="I383" s="28" t="s">
        <v>989</v>
      </c>
      <c r="J383" s="28" t="str">
        <f t="shared" si="5"/>
        <v>宮崎県延岡市北方町藤の木</v>
      </c>
      <c r="K383" s="28">
        <v>0</v>
      </c>
      <c r="L383" s="28">
        <v>0</v>
      </c>
      <c r="M383" s="28">
        <v>0</v>
      </c>
      <c r="N383" s="28">
        <v>0</v>
      </c>
      <c r="O383" s="28">
        <v>0</v>
      </c>
      <c r="P383" s="28">
        <v>0</v>
      </c>
    </row>
    <row r="384" spans="1:16" x14ac:dyDescent="0.2">
      <c r="A384" s="28">
        <v>45203</v>
      </c>
      <c r="B384" s="28">
        <v>88201</v>
      </c>
      <c r="C384" s="28">
        <v>8820101</v>
      </c>
      <c r="D384" s="28" t="s">
        <v>222</v>
      </c>
      <c r="E384" s="28" t="s">
        <v>854</v>
      </c>
      <c r="F384" s="28" t="s">
        <v>990</v>
      </c>
      <c r="G384" s="28" t="s">
        <v>225</v>
      </c>
      <c r="H384" s="28" t="s">
        <v>855</v>
      </c>
      <c r="I384" s="28" t="s">
        <v>991</v>
      </c>
      <c r="J384" s="28" t="str">
        <f t="shared" si="5"/>
        <v>宮崎県延岡市北方町二股</v>
      </c>
      <c r="K384" s="28">
        <v>0</v>
      </c>
      <c r="L384" s="28">
        <v>0</v>
      </c>
      <c r="M384" s="28">
        <v>0</v>
      </c>
      <c r="N384" s="28">
        <v>0</v>
      </c>
      <c r="O384" s="28">
        <v>0</v>
      </c>
      <c r="P384" s="28">
        <v>0</v>
      </c>
    </row>
    <row r="385" spans="1:16" x14ac:dyDescent="0.2">
      <c r="A385" s="28">
        <v>45203</v>
      </c>
      <c r="B385" s="28">
        <v>88201</v>
      </c>
      <c r="C385" s="28">
        <v>8820235</v>
      </c>
      <c r="D385" s="28" t="s">
        <v>222</v>
      </c>
      <c r="E385" s="28" t="s">
        <v>854</v>
      </c>
      <c r="F385" s="28" t="s">
        <v>992</v>
      </c>
      <c r="G385" s="28" t="s">
        <v>225</v>
      </c>
      <c r="H385" s="28" t="s">
        <v>855</v>
      </c>
      <c r="I385" s="28" t="s">
        <v>993</v>
      </c>
      <c r="J385" s="28" t="str">
        <f t="shared" ref="J385:J448" si="6">CONCATENATE(G385,H385,I385)</f>
        <v>宮崎県延岡市北方町槇峰</v>
      </c>
      <c r="K385" s="28">
        <v>0</v>
      </c>
      <c r="L385" s="28">
        <v>0</v>
      </c>
      <c r="M385" s="28">
        <v>0</v>
      </c>
      <c r="N385" s="28">
        <v>0</v>
      </c>
      <c r="O385" s="28">
        <v>0</v>
      </c>
      <c r="P385" s="28">
        <v>0</v>
      </c>
    </row>
    <row r="386" spans="1:16" x14ac:dyDescent="0.2">
      <c r="A386" s="28">
        <v>45203</v>
      </c>
      <c r="B386" s="28">
        <v>88201</v>
      </c>
      <c r="C386" s="28">
        <v>8820128</v>
      </c>
      <c r="D386" s="28" t="s">
        <v>222</v>
      </c>
      <c r="E386" s="28" t="s">
        <v>854</v>
      </c>
      <c r="F386" s="28" t="s">
        <v>994</v>
      </c>
      <c r="G386" s="28" t="s">
        <v>225</v>
      </c>
      <c r="H386" s="28" t="s">
        <v>855</v>
      </c>
      <c r="I386" s="28" t="s">
        <v>995</v>
      </c>
      <c r="J386" s="28" t="str">
        <f t="shared" si="6"/>
        <v>宮崎県延岡市北方町南久保山</v>
      </c>
      <c r="K386" s="28">
        <v>0</v>
      </c>
      <c r="L386" s="28">
        <v>0</v>
      </c>
      <c r="M386" s="28">
        <v>0</v>
      </c>
      <c r="N386" s="28">
        <v>0</v>
      </c>
      <c r="O386" s="28">
        <v>0</v>
      </c>
      <c r="P386" s="28">
        <v>0</v>
      </c>
    </row>
    <row r="387" spans="1:16" x14ac:dyDescent="0.2">
      <c r="A387" s="28">
        <v>45203</v>
      </c>
      <c r="B387" s="28">
        <v>88201</v>
      </c>
      <c r="C387" s="28">
        <v>8820234</v>
      </c>
      <c r="D387" s="28" t="s">
        <v>222</v>
      </c>
      <c r="E387" s="28" t="s">
        <v>854</v>
      </c>
      <c r="F387" s="28" t="s">
        <v>996</v>
      </c>
      <c r="G387" s="28" t="s">
        <v>225</v>
      </c>
      <c r="H387" s="28" t="s">
        <v>855</v>
      </c>
      <c r="I387" s="28" t="s">
        <v>997</v>
      </c>
      <c r="J387" s="28" t="str">
        <f t="shared" si="6"/>
        <v>宮崎県延岡市北方町美々地</v>
      </c>
      <c r="K387" s="28">
        <v>0</v>
      </c>
      <c r="L387" s="28">
        <v>0</v>
      </c>
      <c r="M387" s="28">
        <v>0</v>
      </c>
      <c r="N387" s="28">
        <v>0</v>
      </c>
      <c r="O387" s="28">
        <v>0</v>
      </c>
      <c r="P387" s="28">
        <v>0</v>
      </c>
    </row>
    <row r="388" spans="1:16" x14ac:dyDescent="0.2">
      <c r="A388" s="28">
        <v>45203</v>
      </c>
      <c r="B388" s="28">
        <v>88201</v>
      </c>
      <c r="C388" s="28">
        <v>8820242</v>
      </c>
      <c r="D388" s="28" t="s">
        <v>222</v>
      </c>
      <c r="E388" s="28" t="s">
        <v>854</v>
      </c>
      <c r="F388" s="28" t="s">
        <v>998</v>
      </c>
      <c r="G388" s="28" t="s">
        <v>225</v>
      </c>
      <c r="H388" s="28" t="s">
        <v>855</v>
      </c>
      <c r="I388" s="28" t="s">
        <v>999</v>
      </c>
      <c r="J388" s="28" t="str">
        <f t="shared" si="6"/>
        <v>宮崎県延岡市北方町八峡</v>
      </c>
      <c r="K388" s="28">
        <v>0</v>
      </c>
      <c r="L388" s="28">
        <v>0</v>
      </c>
      <c r="M388" s="28">
        <v>0</v>
      </c>
      <c r="N388" s="28">
        <v>0</v>
      </c>
      <c r="O388" s="28">
        <v>0</v>
      </c>
      <c r="P388" s="28">
        <v>0</v>
      </c>
    </row>
    <row r="389" spans="1:16" x14ac:dyDescent="0.2">
      <c r="A389" s="28">
        <v>45203</v>
      </c>
      <c r="B389" s="28">
        <v>882</v>
      </c>
      <c r="C389" s="28">
        <v>8820097</v>
      </c>
      <c r="D389" s="28" t="s">
        <v>222</v>
      </c>
      <c r="E389" s="28" t="s">
        <v>854</v>
      </c>
      <c r="F389" s="28" t="s">
        <v>1000</v>
      </c>
      <c r="G389" s="28" t="s">
        <v>225</v>
      </c>
      <c r="H389" s="28" t="s">
        <v>855</v>
      </c>
      <c r="I389" s="28" t="s">
        <v>1001</v>
      </c>
      <c r="J389" s="28" t="str">
        <f t="shared" si="6"/>
        <v>宮崎県延岡市北川町川内名（祝子川）</v>
      </c>
      <c r="K389" s="28">
        <v>1</v>
      </c>
      <c r="L389" s="28">
        <v>0</v>
      </c>
      <c r="M389" s="28">
        <v>0</v>
      </c>
      <c r="N389" s="28">
        <v>0</v>
      </c>
      <c r="O389" s="28">
        <v>0</v>
      </c>
      <c r="P389" s="28">
        <v>0</v>
      </c>
    </row>
    <row r="390" spans="1:16" x14ac:dyDescent="0.2">
      <c r="A390" s="28">
        <v>45203</v>
      </c>
      <c r="B390" s="28">
        <v>88901</v>
      </c>
      <c r="C390" s="28">
        <v>8890101</v>
      </c>
      <c r="D390" s="28" t="s">
        <v>222</v>
      </c>
      <c r="E390" s="28" t="s">
        <v>854</v>
      </c>
      <c r="F390" s="28" t="s">
        <v>1002</v>
      </c>
      <c r="G390" s="28" t="s">
        <v>225</v>
      </c>
      <c r="H390" s="28" t="s">
        <v>855</v>
      </c>
      <c r="I390" s="28" t="s">
        <v>1003</v>
      </c>
      <c r="J390" s="28" t="str">
        <f t="shared" si="6"/>
        <v>宮崎県延岡市北川町川内名（その他）</v>
      </c>
      <c r="K390" s="28">
        <v>1</v>
      </c>
      <c r="L390" s="28">
        <v>0</v>
      </c>
      <c r="M390" s="28">
        <v>0</v>
      </c>
      <c r="N390" s="28">
        <v>0</v>
      </c>
      <c r="O390" s="28">
        <v>0</v>
      </c>
      <c r="P390" s="28">
        <v>0</v>
      </c>
    </row>
    <row r="391" spans="1:16" x14ac:dyDescent="0.2">
      <c r="A391" s="28">
        <v>45203</v>
      </c>
      <c r="B391" s="28">
        <v>88901</v>
      </c>
      <c r="C391" s="28">
        <v>8890102</v>
      </c>
      <c r="D391" s="28" t="s">
        <v>222</v>
      </c>
      <c r="E391" s="28" t="s">
        <v>854</v>
      </c>
      <c r="F391" s="28" t="s">
        <v>1004</v>
      </c>
      <c r="G391" s="28" t="s">
        <v>225</v>
      </c>
      <c r="H391" s="28" t="s">
        <v>855</v>
      </c>
      <c r="I391" s="28" t="s">
        <v>1005</v>
      </c>
      <c r="J391" s="28" t="str">
        <f t="shared" si="6"/>
        <v>宮崎県延岡市北川町長井</v>
      </c>
      <c r="K391" s="28">
        <v>0</v>
      </c>
      <c r="L391" s="28">
        <v>0</v>
      </c>
      <c r="M391" s="28">
        <v>0</v>
      </c>
      <c r="N391" s="28">
        <v>0</v>
      </c>
      <c r="O391" s="28">
        <v>0</v>
      </c>
      <c r="P391" s="28">
        <v>0</v>
      </c>
    </row>
    <row r="392" spans="1:16" x14ac:dyDescent="0.2">
      <c r="A392" s="28">
        <v>45203</v>
      </c>
      <c r="B392" s="28">
        <v>882</v>
      </c>
      <c r="C392" s="28">
        <v>8820041</v>
      </c>
      <c r="D392" s="28" t="s">
        <v>222</v>
      </c>
      <c r="E392" s="28" t="s">
        <v>854</v>
      </c>
      <c r="F392" s="28" t="s">
        <v>1006</v>
      </c>
      <c r="G392" s="28" t="s">
        <v>225</v>
      </c>
      <c r="H392" s="28" t="s">
        <v>855</v>
      </c>
      <c r="I392" s="28" t="s">
        <v>1007</v>
      </c>
      <c r="J392" s="28" t="str">
        <f t="shared" si="6"/>
        <v>宮崎県延岡市北小路</v>
      </c>
      <c r="K392" s="28">
        <v>0</v>
      </c>
      <c r="L392" s="28">
        <v>0</v>
      </c>
      <c r="M392" s="28">
        <v>0</v>
      </c>
      <c r="N392" s="28">
        <v>0</v>
      </c>
      <c r="O392" s="28">
        <v>0</v>
      </c>
      <c r="P392" s="28">
        <v>0</v>
      </c>
    </row>
    <row r="393" spans="1:16" x14ac:dyDescent="0.2">
      <c r="A393" s="28">
        <v>45203</v>
      </c>
      <c r="B393" s="28">
        <v>882</v>
      </c>
      <c r="C393" s="28">
        <v>8820834</v>
      </c>
      <c r="D393" s="28" t="s">
        <v>222</v>
      </c>
      <c r="E393" s="28" t="s">
        <v>854</v>
      </c>
      <c r="F393" s="28" t="s">
        <v>1008</v>
      </c>
      <c r="G393" s="28" t="s">
        <v>225</v>
      </c>
      <c r="H393" s="28" t="s">
        <v>855</v>
      </c>
      <c r="I393" s="28" t="s">
        <v>1009</v>
      </c>
      <c r="J393" s="28" t="str">
        <f t="shared" si="6"/>
        <v>宮崎県延岡市北新小路</v>
      </c>
      <c r="K393" s="28">
        <v>0</v>
      </c>
      <c r="L393" s="28">
        <v>0</v>
      </c>
      <c r="M393" s="28">
        <v>0</v>
      </c>
      <c r="N393" s="28">
        <v>0</v>
      </c>
      <c r="O393" s="28">
        <v>0</v>
      </c>
      <c r="P393" s="28">
        <v>0</v>
      </c>
    </row>
    <row r="394" spans="1:16" x14ac:dyDescent="0.2">
      <c r="A394" s="28">
        <v>45203</v>
      </c>
      <c r="B394" s="28">
        <v>88905</v>
      </c>
      <c r="C394" s="28">
        <v>8890505</v>
      </c>
      <c r="D394" s="28" t="s">
        <v>222</v>
      </c>
      <c r="E394" s="28" t="s">
        <v>854</v>
      </c>
      <c r="F394" s="28" t="s">
        <v>1010</v>
      </c>
      <c r="G394" s="28" t="s">
        <v>225</v>
      </c>
      <c r="H394" s="28" t="s">
        <v>855</v>
      </c>
      <c r="I394" s="28" t="s">
        <v>1011</v>
      </c>
      <c r="J394" s="28" t="str">
        <f t="shared" si="6"/>
        <v>宮崎県延岡市北一ケ岡</v>
      </c>
      <c r="K394" s="28">
        <v>0</v>
      </c>
      <c r="L394" s="28">
        <v>0</v>
      </c>
      <c r="M394" s="28">
        <v>1</v>
      </c>
      <c r="N394" s="28">
        <v>0</v>
      </c>
      <c r="O394" s="28">
        <v>0</v>
      </c>
      <c r="P394" s="28">
        <v>0</v>
      </c>
    </row>
    <row r="395" spans="1:16" x14ac:dyDescent="0.2">
      <c r="A395" s="28">
        <v>45203</v>
      </c>
      <c r="B395" s="28">
        <v>882</v>
      </c>
      <c r="C395" s="28">
        <v>8820814</v>
      </c>
      <c r="D395" s="28" t="s">
        <v>222</v>
      </c>
      <c r="E395" s="28" t="s">
        <v>854</v>
      </c>
      <c r="F395" s="28" t="s">
        <v>1012</v>
      </c>
      <c r="G395" s="28" t="s">
        <v>225</v>
      </c>
      <c r="H395" s="28" t="s">
        <v>855</v>
      </c>
      <c r="I395" s="28" t="s">
        <v>1013</v>
      </c>
      <c r="J395" s="28" t="str">
        <f t="shared" si="6"/>
        <v>宮崎県延岡市北町</v>
      </c>
      <c r="K395" s="28">
        <v>0</v>
      </c>
      <c r="L395" s="28">
        <v>0</v>
      </c>
      <c r="M395" s="28">
        <v>1</v>
      </c>
      <c r="N395" s="28">
        <v>0</v>
      </c>
      <c r="O395" s="28">
        <v>0</v>
      </c>
      <c r="P395" s="28">
        <v>0</v>
      </c>
    </row>
    <row r="396" spans="1:16" x14ac:dyDescent="0.2">
      <c r="A396" s="28">
        <v>45203</v>
      </c>
      <c r="B396" s="28">
        <v>882</v>
      </c>
      <c r="C396" s="28">
        <v>8820873</v>
      </c>
      <c r="D396" s="28" t="s">
        <v>222</v>
      </c>
      <c r="E396" s="28" t="s">
        <v>854</v>
      </c>
      <c r="F396" s="28" t="s">
        <v>1014</v>
      </c>
      <c r="G396" s="28" t="s">
        <v>225</v>
      </c>
      <c r="H396" s="28" t="s">
        <v>855</v>
      </c>
      <c r="I396" s="28" t="s">
        <v>1015</v>
      </c>
      <c r="J396" s="28" t="str">
        <f t="shared" si="6"/>
        <v>宮崎県延岡市共栄町</v>
      </c>
      <c r="K396" s="28">
        <v>0</v>
      </c>
      <c r="L396" s="28">
        <v>0</v>
      </c>
      <c r="M396" s="28">
        <v>0</v>
      </c>
      <c r="N396" s="28">
        <v>0</v>
      </c>
      <c r="O396" s="28">
        <v>0</v>
      </c>
      <c r="P396" s="28">
        <v>0</v>
      </c>
    </row>
    <row r="397" spans="1:16" x14ac:dyDescent="0.2">
      <c r="A397" s="28">
        <v>45203</v>
      </c>
      <c r="B397" s="28">
        <v>88905</v>
      </c>
      <c r="C397" s="28">
        <v>8890514</v>
      </c>
      <c r="D397" s="28" t="s">
        <v>222</v>
      </c>
      <c r="E397" s="28" t="s">
        <v>854</v>
      </c>
      <c r="F397" s="28" t="s">
        <v>1016</v>
      </c>
      <c r="G397" s="28" t="s">
        <v>225</v>
      </c>
      <c r="H397" s="28" t="s">
        <v>855</v>
      </c>
      <c r="I397" s="28" t="s">
        <v>1017</v>
      </c>
      <c r="J397" s="28" t="str">
        <f t="shared" si="6"/>
        <v>宮崎県延岡市櫛津町</v>
      </c>
      <c r="K397" s="28">
        <v>0</v>
      </c>
      <c r="L397" s="28">
        <v>0</v>
      </c>
      <c r="M397" s="28">
        <v>0</v>
      </c>
      <c r="N397" s="28">
        <v>0</v>
      </c>
      <c r="O397" s="28">
        <v>0</v>
      </c>
      <c r="P397" s="28">
        <v>0</v>
      </c>
    </row>
    <row r="398" spans="1:16" x14ac:dyDescent="0.2">
      <c r="A398" s="28">
        <v>45203</v>
      </c>
      <c r="B398" s="28">
        <v>88903</v>
      </c>
      <c r="C398" s="28">
        <v>8890322</v>
      </c>
      <c r="D398" s="28" t="s">
        <v>222</v>
      </c>
      <c r="E398" s="28" t="s">
        <v>854</v>
      </c>
      <c r="F398" s="28" t="s">
        <v>1018</v>
      </c>
      <c r="G398" s="28" t="s">
        <v>225</v>
      </c>
      <c r="H398" s="28" t="s">
        <v>855</v>
      </c>
      <c r="I398" s="28" t="s">
        <v>1019</v>
      </c>
      <c r="J398" s="28" t="str">
        <f t="shared" si="6"/>
        <v>宮崎県延岡市熊野江町</v>
      </c>
      <c r="K398" s="28">
        <v>0</v>
      </c>
      <c r="L398" s="28">
        <v>0</v>
      </c>
      <c r="M398" s="28">
        <v>0</v>
      </c>
      <c r="N398" s="28">
        <v>0</v>
      </c>
      <c r="O398" s="28">
        <v>0</v>
      </c>
      <c r="P398" s="28">
        <v>0</v>
      </c>
    </row>
    <row r="399" spans="1:16" x14ac:dyDescent="0.2">
      <c r="A399" s="28">
        <v>45203</v>
      </c>
      <c r="B399" s="28">
        <v>882</v>
      </c>
      <c r="C399" s="28">
        <v>8820091</v>
      </c>
      <c r="D399" s="28" t="s">
        <v>222</v>
      </c>
      <c r="E399" s="28" t="s">
        <v>854</v>
      </c>
      <c r="F399" s="28" t="s">
        <v>1020</v>
      </c>
      <c r="G399" s="28" t="s">
        <v>225</v>
      </c>
      <c r="H399" s="28" t="s">
        <v>855</v>
      </c>
      <c r="I399" s="28" t="s">
        <v>1021</v>
      </c>
      <c r="J399" s="28" t="str">
        <f t="shared" si="6"/>
        <v>宮崎県延岡市桑平町</v>
      </c>
      <c r="K399" s="28">
        <v>0</v>
      </c>
      <c r="L399" s="28">
        <v>0</v>
      </c>
      <c r="M399" s="28">
        <v>0</v>
      </c>
      <c r="N399" s="28">
        <v>0</v>
      </c>
      <c r="O399" s="28">
        <v>0</v>
      </c>
      <c r="P399" s="28">
        <v>0</v>
      </c>
    </row>
    <row r="400" spans="1:16" x14ac:dyDescent="0.2">
      <c r="A400" s="28">
        <v>45203</v>
      </c>
      <c r="B400" s="28">
        <v>882</v>
      </c>
      <c r="C400" s="28">
        <v>8820093</v>
      </c>
      <c r="D400" s="28" t="s">
        <v>222</v>
      </c>
      <c r="E400" s="28" t="s">
        <v>854</v>
      </c>
      <c r="F400" s="28" t="s">
        <v>1022</v>
      </c>
      <c r="G400" s="28" t="s">
        <v>225</v>
      </c>
      <c r="H400" s="28" t="s">
        <v>855</v>
      </c>
      <c r="I400" s="28" t="s">
        <v>1023</v>
      </c>
      <c r="J400" s="28" t="str">
        <f t="shared" si="6"/>
        <v>宮崎県延岡市神戸町</v>
      </c>
      <c r="K400" s="28">
        <v>0</v>
      </c>
      <c r="L400" s="28">
        <v>0</v>
      </c>
      <c r="M400" s="28">
        <v>0</v>
      </c>
      <c r="N400" s="28">
        <v>0</v>
      </c>
      <c r="O400" s="28">
        <v>0</v>
      </c>
      <c r="P400" s="28">
        <v>0</v>
      </c>
    </row>
    <row r="401" spans="1:16" x14ac:dyDescent="0.2">
      <c r="A401" s="28">
        <v>45203</v>
      </c>
      <c r="B401" s="28">
        <v>882</v>
      </c>
      <c r="C401" s="28">
        <v>8820076</v>
      </c>
      <c r="D401" s="28" t="s">
        <v>222</v>
      </c>
      <c r="E401" s="28" t="s">
        <v>854</v>
      </c>
      <c r="F401" s="28" t="s">
        <v>1024</v>
      </c>
      <c r="G401" s="28" t="s">
        <v>225</v>
      </c>
      <c r="H401" s="28" t="s">
        <v>855</v>
      </c>
      <c r="I401" s="28" t="s">
        <v>1025</v>
      </c>
      <c r="J401" s="28" t="str">
        <f t="shared" si="6"/>
        <v>宮崎県延岡市小川町</v>
      </c>
      <c r="K401" s="28">
        <v>0</v>
      </c>
      <c r="L401" s="28">
        <v>0</v>
      </c>
      <c r="M401" s="28">
        <v>0</v>
      </c>
      <c r="N401" s="28">
        <v>0</v>
      </c>
      <c r="O401" s="28">
        <v>0</v>
      </c>
      <c r="P401" s="28">
        <v>0</v>
      </c>
    </row>
    <row r="402" spans="1:16" x14ac:dyDescent="0.2">
      <c r="A402" s="28">
        <v>45203</v>
      </c>
      <c r="B402" s="28">
        <v>882</v>
      </c>
      <c r="C402" s="28">
        <v>8820882</v>
      </c>
      <c r="D402" s="28" t="s">
        <v>222</v>
      </c>
      <c r="E402" s="28" t="s">
        <v>854</v>
      </c>
      <c r="F402" s="28" t="s">
        <v>1026</v>
      </c>
      <c r="G402" s="28" t="s">
        <v>225</v>
      </c>
      <c r="H402" s="28" t="s">
        <v>855</v>
      </c>
      <c r="I402" s="28" t="s">
        <v>1027</v>
      </c>
      <c r="J402" s="28" t="str">
        <f t="shared" si="6"/>
        <v>宮崎県延岡市小野町</v>
      </c>
      <c r="K402" s="28">
        <v>0</v>
      </c>
      <c r="L402" s="28">
        <v>0</v>
      </c>
      <c r="M402" s="28">
        <v>0</v>
      </c>
      <c r="N402" s="28">
        <v>0</v>
      </c>
      <c r="O402" s="28">
        <v>0</v>
      </c>
      <c r="P402" s="28">
        <v>0</v>
      </c>
    </row>
    <row r="403" spans="1:16" x14ac:dyDescent="0.2">
      <c r="A403" s="28">
        <v>45203</v>
      </c>
      <c r="B403" s="28">
        <v>882</v>
      </c>
      <c r="C403" s="28">
        <v>8820061</v>
      </c>
      <c r="D403" s="28" t="s">
        <v>222</v>
      </c>
      <c r="E403" s="28" t="s">
        <v>854</v>
      </c>
      <c r="F403" s="28" t="s">
        <v>1028</v>
      </c>
      <c r="G403" s="28" t="s">
        <v>225</v>
      </c>
      <c r="H403" s="28" t="s">
        <v>855</v>
      </c>
      <c r="I403" s="28" t="s">
        <v>1029</v>
      </c>
      <c r="J403" s="28" t="str">
        <f t="shared" si="6"/>
        <v>宮崎県延岡市小峰町</v>
      </c>
      <c r="K403" s="28">
        <v>0</v>
      </c>
      <c r="L403" s="28">
        <v>0</v>
      </c>
      <c r="M403" s="28">
        <v>0</v>
      </c>
      <c r="N403" s="28">
        <v>0</v>
      </c>
      <c r="O403" s="28">
        <v>0</v>
      </c>
      <c r="P403" s="28">
        <v>0</v>
      </c>
    </row>
    <row r="404" spans="1:16" x14ac:dyDescent="0.2">
      <c r="A404" s="28">
        <v>45203</v>
      </c>
      <c r="B404" s="28">
        <v>882</v>
      </c>
      <c r="C404" s="28">
        <v>8820047</v>
      </c>
      <c r="D404" s="28" t="s">
        <v>222</v>
      </c>
      <c r="E404" s="28" t="s">
        <v>854</v>
      </c>
      <c r="F404" s="28" t="s">
        <v>1030</v>
      </c>
      <c r="G404" s="28" t="s">
        <v>225</v>
      </c>
      <c r="H404" s="28" t="s">
        <v>855</v>
      </c>
      <c r="I404" s="28" t="s">
        <v>1031</v>
      </c>
      <c r="J404" s="28" t="str">
        <f t="shared" si="6"/>
        <v>宮崎県延岡市紺屋町</v>
      </c>
      <c r="K404" s="28">
        <v>0</v>
      </c>
      <c r="L404" s="28">
        <v>0</v>
      </c>
      <c r="M404" s="28">
        <v>1</v>
      </c>
      <c r="N404" s="28">
        <v>0</v>
      </c>
      <c r="O404" s="28">
        <v>0</v>
      </c>
      <c r="P404" s="28">
        <v>0</v>
      </c>
    </row>
    <row r="405" spans="1:16" x14ac:dyDescent="0.2">
      <c r="A405" s="28">
        <v>45203</v>
      </c>
      <c r="B405" s="28">
        <v>882</v>
      </c>
      <c r="C405" s="28">
        <v>8820832</v>
      </c>
      <c r="D405" s="28" t="s">
        <v>222</v>
      </c>
      <c r="E405" s="28" t="s">
        <v>854</v>
      </c>
      <c r="F405" s="28" t="s">
        <v>1032</v>
      </c>
      <c r="G405" s="28" t="s">
        <v>225</v>
      </c>
      <c r="H405" s="28" t="s">
        <v>855</v>
      </c>
      <c r="I405" s="28" t="s">
        <v>1033</v>
      </c>
      <c r="J405" s="28" t="str">
        <f t="shared" si="6"/>
        <v>宮崎県延岡市西小路</v>
      </c>
      <c r="K405" s="28">
        <v>0</v>
      </c>
      <c r="L405" s="28">
        <v>0</v>
      </c>
      <c r="M405" s="28">
        <v>0</v>
      </c>
      <c r="N405" s="28">
        <v>0</v>
      </c>
      <c r="O405" s="28">
        <v>0</v>
      </c>
      <c r="P405" s="28">
        <v>0</v>
      </c>
    </row>
    <row r="406" spans="1:16" x14ac:dyDescent="0.2">
      <c r="A406" s="28">
        <v>45203</v>
      </c>
      <c r="B406" s="28">
        <v>882</v>
      </c>
      <c r="C406" s="28">
        <v>8820053</v>
      </c>
      <c r="D406" s="28" t="s">
        <v>222</v>
      </c>
      <c r="E406" s="28" t="s">
        <v>854</v>
      </c>
      <c r="F406" s="28" t="s">
        <v>1034</v>
      </c>
      <c r="G406" s="28" t="s">
        <v>225</v>
      </c>
      <c r="H406" s="28" t="s">
        <v>855</v>
      </c>
      <c r="I406" s="28" t="s">
        <v>1035</v>
      </c>
      <c r="J406" s="28" t="str">
        <f t="shared" si="6"/>
        <v>宮崎県延岡市幸町</v>
      </c>
      <c r="K406" s="28">
        <v>0</v>
      </c>
      <c r="L406" s="28">
        <v>0</v>
      </c>
      <c r="M406" s="28">
        <v>1</v>
      </c>
      <c r="N406" s="28">
        <v>0</v>
      </c>
      <c r="O406" s="28">
        <v>0</v>
      </c>
      <c r="P406" s="28">
        <v>0</v>
      </c>
    </row>
    <row r="407" spans="1:16" x14ac:dyDescent="0.2">
      <c r="A407" s="28">
        <v>45203</v>
      </c>
      <c r="B407" s="28">
        <v>882</v>
      </c>
      <c r="C407" s="28">
        <v>8820054</v>
      </c>
      <c r="D407" s="28" t="s">
        <v>222</v>
      </c>
      <c r="E407" s="28" t="s">
        <v>854</v>
      </c>
      <c r="F407" s="28" t="s">
        <v>716</v>
      </c>
      <c r="G407" s="28" t="s">
        <v>225</v>
      </c>
      <c r="H407" s="28" t="s">
        <v>855</v>
      </c>
      <c r="I407" s="28" t="s">
        <v>717</v>
      </c>
      <c r="J407" s="28" t="str">
        <f t="shared" si="6"/>
        <v>宮崎県延岡市栄町</v>
      </c>
      <c r="K407" s="28">
        <v>0</v>
      </c>
      <c r="L407" s="28">
        <v>0</v>
      </c>
      <c r="M407" s="28">
        <v>0</v>
      </c>
      <c r="N407" s="28">
        <v>0</v>
      </c>
      <c r="O407" s="28">
        <v>0</v>
      </c>
      <c r="P407" s="28">
        <v>0</v>
      </c>
    </row>
    <row r="408" spans="1:16" x14ac:dyDescent="0.2">
      <c r="A408" s="28">
        <v>45203</v>
      </c>
      <c r="B408" s="28">
        <v>882</v>
      </c>
      <c r="C408" s="28">
        <v>8820007</v>
      </c>
      <c r="D408" s="28" t="s">
        <v>222</v>
      </c>
      <c r="E408" s="28" t="s">
        <v>854</v>
      </c>
      <c r="F408" s="28" t="s">
        <v>1036</v>
      </c>
      <c r="G408" s="28" t="s">
        <v>225</v>
      </c>
      <c r="H408" s="28" t="s">
        <v>855</v>
      </c>
      <c r="I408" s="28" t="s">
        <v>1037</v>
      </c>
      <c r="J408" s="28" t="str">
        <f t="shared" si="6"/>
        <v>宮崎県延岡市桜ケ丘</v>
      </c>
      <c r="K408" s="28">
        <v>0</v>
      </c>
      <c r="L408" s="28">
        <v>0</v>
      </c>
      <c r="M408" s="28">
        <v>1</v>
      </c>
      <c r="N408" s="28">
        <v>0</v>
      </c>
      <c r="O408" s="28">
        <v>0</v>
      </c>
      <c r="P408" s="28">
        <v>0</v>
      </c>
    </row>
    <row r="409" spans="1:16" x14ac:dyDescent="0.2">
      <c r="A409" s="28">
        <v>45203</v>
      </c>
      <c r="B409" s="28">
        <v>882</v>
      </c>
      <c r="C409" s="28">
        <v>8820816</v>
      </c>
      <c r="D409" s="28" t="s">
        <v>222</v>
      </c>
      <c r="E409" s="28" t="s">
        <v>854</v>
      </c>
      <c r="F409" s="28" t="s">
        <v>1038</v>
      </c>
      <c r="G409" s="28" t="s">
        <v>225</v>
      </c>
      <c r="H409" s="28" t="s">
        <v>855</v>
      </c>
      <c r="I409" s="28" t="s">
        <v>1039</v>
      </c>
      <c r="J409" s="28" t="str">
        <f t="shared" si="6"/>
        <v>宮崎県延岡市桜小路</v>
      </c>
      <c r="K409" s="28">
        <v>0</v>
      </c>
      <c r="L409" s="28">
        <v>0</v>
      </c>
      <c r="M409" s="28">
        <v>0</v>
      </c>
      <c r="N409" s="28">
        <v>0</v>
      </c>
      <c r="O409" s="28">
        <v>0</v>
      </c>
      <c r="P409" s="28">
        <v>0</v>
      </c>
    </row>
    <row r="410" spans="1:16" x14ac:dyDescent="0.2">
      <c r="A410" s="28">
        <v>45203</v>
      </c>
      <c r="B410" s="28">
        <v>882</v>
      </c>
      <c r="C410" s="28">
        <v>8820036</v>
      </c>
      <c r="D410" s="28" t="s">
        <v>222</v>
      </c>
      <c r="E410" s="28" t="s">
        <v>854</v>
      </c>
      <c r="F410" s="28" t="s">
        <v>1040</v>
      </c>
      <c r="G410" s="28" t="s">
        <v>225</v>
      </c>
      <c r="H410" s="28" t="s">
        <v>855</v>
      </c>
      <c r="I410" s="28" t="s">
        <v>1041</v>
      </c>
      <c r="J410" s="28" t="str">
        <f t="shared" si="6"/>
        <v>宮崎県延岡市桜園町</v>
      </c>
      <c r="K410" s="28">
        <v>0</v>
      </c>
      <c r="L410" s="28">
        <v>0</v>
      </c>
      <c r="M410" s="28">
        <v>0</v>
      </c>
      <c r="N410" s="28">
        <v>0</v>
      </c>
      <c r="O410" s="28">
        <v>0</v>
      </c>
      <c r="P410" s="28">
        <v>0</v>
      </c>
    </row>
    <row r="411" spans="1:16" x14ac:dyDescent="0.2">
      <c r="A411" s="28">
        <v>45203</v>
      </c>
      <c r="B411" s="28">
        <v>882</v>
      </c>
      <c r="C411" s="28">
        <v>8820002</v>
      </c>
      <c r="D411" s="28" t="s">
        <v>222</v>
      </c>
      <c r="E411" s="28" t="s">
        <v>854</v>
      </c>
      <c r="F411" s="28" t="s">
        <v>1042</v>
      </c>
      <c r="G411" s="28" t="s">
        <v>225</v>
      </c>
      <c r="H411" s="28" t="s">
        <v>855</v>
      </c>
      <c r="I411" s="28" t="s">
        <v>1043</v>
      </c>
      <c r="J411" s="28" t="str">
        <f t="shared" si="6"/>
        <v>宮崎県延岡市差木野町</v>
      </c>
      <c r="K411" s="28">
        <v>0</v>
      </c>
      <c r="L411" s="28">
        <v>0</v>
      </c>
      <c r="M411" s="28">
        <v>0</v>
      </c>
      <c r="N411" s="28">
        <v>0</v>
      </c>
      <c r="O411" s="28">
        <v>0</v>
      </c>
      <c r="P411" s="28">
        <v>0</v>
      </c>
    </row>
    <row r="412" spans="1:16" x14ac:dyDescent="0.2">
      <c r="A412" s="28">
        <v>45203</v>
      </c>
      <c r="B412" s="28">
        <v>882</v>
      </c>
      <c r="C412" s="28">
        <v>8820081</v>
      </c>
      <c r="D412" s="28" t="s">
        <v>222</v>
      </c>
      <c r="E412" s="28" t="s">
        <v>854</v>
      </c>
      <c r="F412" s="28" t="s">
        <v>1044</v>
      </c>
      <c r="G412" s="28" t="s">
        <v>225</v>
      </c>
      <c r="H412" s="28" t="s">
        <v>855</v>
      </c>
      <c r="I412" s="28" t="s">
        <v>1045</v>
      </c>
      <c r="J412" s="28" t="str">
        <f t="shared" si="6"/>
        <v>宮崎県延岡市佐野町</v>
      </c>
      <c r="K412" s="28">
        <v>0</v>
      </c>
      <c r="L412" s="28">
        <v>0</v>
      </c>
      <c r="M412" s="28">
        <v>0</v>
      </c>
      <c r="N412" s="28">
        <v>0</v>
      </c>
      <c r="O412" s="28">
        <v>0</v>
      </c>
      <c r="P412" s="28">
        <v>0</v>
      </c>
    </row>
    <row r="413" spans="1:16" x14ac:dyDescent="0.2">
      <c r="A413" s="28">
        <v>45203</v>
      </c>
      <c r="B413" s="28">
        <v>882</v>
      </c>
      <c r="C413" s="28">
        <v>8820864</v>
      </c>
      <c r="D413" s="28" t="s">
        <v>222</v>
      </c>
      <c r="E413" s="28" t="s">
        <v>854</v>
      </c>
      <c r="F413" s="28" t="s">
        <v>1046</v>
      </c>
      <c r="G413" s="28" t="s">
        <v>225</v>
      </c>
      <c r="H413" s="28" t="s">
        <v>855</v>
      </c>
      <c r="I413" s="28" t="s">
        <v>1047</v>
      </c>
      <c r="J413" s="28" t="str">
        <f t="shared" si="6"/>
        <v>宮崎県延岡市塩浜町</v>
      </c>
      <c r="K413" s="28">
        <v>0</v>
      </c>
      <c r="L413" s="28">
        <v>0</v>
      </c>
      <c r="M413" s="28">
        <v>1</v>
      </c>
      <c r="N413" s="28">
        <v>0</v>
      </c>
      <c r="O413" s="28">
        <v>0</v>
      </c>
      <c r="P413" s="28">
        <v>0</v>
      </c>
    </row>
    <row r="414" spans="1:16" x14ac:dyDescent="0.2">
      <c r="A414" s="28">
        <v>45203</v>
      </c>
      <c r="B414" s="28">
        <v>882</v>
      </c>
      <c r="C414" s="28">
        <v>8820096</v>
      </c>
      <c r="D414" s="28" t="s">
        <v>222</v>
      </c>
      <c r="E414" s="28" t="s">
        <v>854</v>
      </c>
      <c r="F414" s="28" t="s">
        <v>1048</v>
      </c>
      <c r="G414" s="28" t="s">
        <v>225</v>
      </c>
      <c r="H414" s="28" t="s">
        <v>855</v>
      </c>
      <c r="I414" s="28" t="s">
        <v>1049</v>
      </c>
      <c r="J414" s="28" t="str">
        <f t="shared" si="6"/>
        <v>宮崎県延岡市島浦町</v>
      </c>
      <c r="K414" s="28">
        <v>0</v>
      </c>
      <c r="L414" s="28">
        <v>0</v>
      </c>
      <c r="M414" s="28">
        <v>0</v>
      </c>
      <c r="N414" s="28">
        <v>0</v>
      </c>
      <c r="O414" s="28">
        <v>0</v>
      </c>
      <c r="P414" s="28">
        <v>0</v>
      </c>
    </row>
    <row r="415" spans="1:16" x14ac:dyDescent="0.2">
      <c r="A415" s="28">
        <v>45203</v>
      </c>
      <c r="B415" s="28">
        <v>88905</v>
      </c>
      <c r="C415" s="28">
        <v>8890504</v>
      </c>
      <c r="D415" s="28" t="s">
        <v>222</v>
      </c>
      <c r="E415" s="28" t="s">
        <v>854</v>
      </c>
      <c r="F415" s="28" t="s">
        <v>1050</v>
      </c>
      <c r="G415" s="28" t="s">
        <v>225</v>
      </c>
      <c r="H415" s="28" t="s">
        <v>855</v>
      </c>
      <c r="I415" s="28" t="s">
        <v>1051</v>
      </c>
      <c r="J415" s="28" t="str">
        <f t="shared" si="6"/>
        <v>宮崎県延岡市下伊形町</v>
      </c>
      <c r="K415" s="28">
        <v>0</v>
      </c>
      <c r="L415" s="28">
        <v>0</v>
      </c>
      <c r="M415" s="28">
        <v>0</v>
      </c>
      <c r="N415" s="28">
        <v>0</v>
      </c>
      <c r="O415" s="28">
        <v>0</v>
      </c>
      <c r="P415" s="28">
        <v>0</v>
      </c>
    </row>
    <row r="416" spans="1:16" x14ac:dyDescent="0.2">
      <c r="A416" s="28">
        <v>45203</v>
      </c>
      <c r="B416" s="28">
        <v>882</v>
      </c>
      <c r="C416" s="28">
        <v>8820883</v>
      </c>
      <c r="D416" s="28" t="s">
        <v>222</v>
      </c>
      <c r="E416" s="28" t="s">
        <v>854</v>
      </c>
      <c r="F416" s="28" t="s">
        <v>1052</v>
      </c>
      <c r="G416" s="28" t="s">
        <v>225</v>
      </c>
      <c r="H416" s="28" t="s">
        <v>855</v>
      </c>
      <c r="I416" s="28" t="s">
        <v>1053</v>
      </c>
      <c r="J416" s="28" t="str">
        <f t="shared" si="6"/>
        <v>宮崎県延岡市下三輪町</v>
      </c>
      <c r="K416" s="28">
        <v>0</v>
      </c>
      <c r="L416" s="28">
        <v>0</v>
      </c>
      <c r="M416" s="28">
        <v>0</v>
      </c>
      <c r="N416" s="28">
        <v>0</v>
      </c>
      <c r="O416" s="28">
        <v>0</v>
      </c>
      <c r="P416" s="28">
        <v>0</v>
      </c>
    </row>
    <row r="417" spans="1:16" x14ac:dyDescent="0.2">
      <c r="A417" s="28">
        <v>45203</v>
      </c>
      <c r="B417" s="28">
        <v>882</v>
      </c>
      <c r="C417" s="28">
        <v>8820034</v>
      </c>
      <c r="D417" s="28" t="s">
        <v>222</v>
      </c>
      <c r="E417" s="28" t="s">
        <v>854</v>
      </c>
      <c r="F417" s="28" t="s">
        <v>1054</v>
      </c>
      <c r="G417" s="28" t="s">
        <v>225</v>
      </c>
      <c r="H417" s="28" t="s">
        <v>855</v>
      </c>
      <c r="I417" s="28" t="s">
        <v>433</v>
      </c>
      <c r="J417" s="28" t="str">
        <f t="shared" si="6"/>
        <v>宮崎県延岡市昭和町</v>
      </c>
      <c r="K417" s="28">
        <v>0</v>
      </c>
      <c r="L417" s="28">
        <v>0</v>
      </c>
      <c r="M417" s="28">
        <v>1</v>
      </c>
      <c r="N417" s="28">
        <v>0</v>
      </c>
      <c r="O417" s="28">
        <v>0</v>
      </c>
      <c r="P417" s="28">
        <v>0</v>
      </c>
    </row>
    <row r="418" spans="1:16" x14ac:dyDescent="0.2">
      <c r="A418" s="28">
        <v>45203</v>
      </c>
      <c r="B418" s="28">
        <v>882</v>
      </c>
      <c r="C418" s="28">
        <v>8820014</v>
      </c>
      <c r="D418" s="28" t="s">
        <v>222</v>
      </c>
      <c r="E418" s="28" t="s">
        <v>854</v>
      </c>
      <c r="F418" s="28" t="s">
        <v>1055</v>
      </c>
      <c r="G418" s="28" t="s">
        <v>225</v>
      </c>
      <c r="H418" s="28" t="s">
        <v>855</v>
      </c>
      <c r="I418" s="28" t="s">
        <v>1056</v>
      </c>
      <c r="J418" s="28" t="str">
        <f t="shared" si="6"/>
        <v>宮崎県延岡市白石町</v>
      </c>
      <c r="K418" s="28">
        <v>0</v>
      </c>
      <c r="L418" s="28">
        <v>0</v>
      </c>
      <c r="M418" s="28">
        <v>0</v>
      </c>
      <c r="N418" s="28">
        <v>0</v>
      </c>
      <c r="O418" s="28">
        <v>0</v>
      </c>
      <c r="P418" s="28">
        <v>0</v>
      </c>
    </row>
    <row r="419" spans="1:16" x14ac:dyDescent="0.2">
      <c r="A419" s="28">
        <v>45203</v>
      </c>
      <c r="B419" s="28">
        <v>882</v>
      </c>
      <c r="C419" s="28">
        <v>8820835</v>
      </c>
      <c r="D419" s="28" t="s">
        <v>222</v>
      </c>
      <c r="E419" s="28" t="s">
        <v>854</v>
      </c>
      <c r="F419" s="28" t="s">
        <v>1057</v>
      </c>
      <c r="G419" s="28" t="s">
        <v>225</v>
      </c>
      <c r="H419" s="28" t="s">
        <v>855</v>
      </c>
      <c r="I419" s="28" t="s">
        <v>1058</v>
      </c>
      <c r="J419" s="28" t="str">
        <f t="shared" si="6"/>
        <v>宮崎県延岡市新小路</v>
      </c>
      <c r="K419" s="28">
        <v>0</v>
      </c>
      <c r="L419" s="28">
        <v>0</v>
      </c>
      <c r="M419" s="28">
        <v>1</v>
      </c>
      <c r="N419" s="28">
        <v>0</v>
      </c>
      <c r="O419" s="28">
        <v>0</v>
      </c>
      <c r="P419" s="28">
        <v>0</v>
      </c>
    </row>
    <row r="420" spans="1:16" x14ac:dyDescent="0.2">
      <c r="A420" s="28">
        <v>45203</v>
      </c>
      <c r="B420" s="28">
        <v>88905</v>
      </c>
      <c r="C420" s="28">
        <v>8890512</v>
      </c>
      <c r="D420" s="28" t="s">
        <v>222</v>
      </c>
      <c r="E420" s="28" t="s">
        <v>854</v>
      </c>
      <c r="F420" s="28" t="s">
        <v>1059</v>
      </c>
      <c r="G420" s="28" t="s">
        <v>225</v>
      </c>
      <c r="H420" s="28" t="s">
        <v>855</v>
      </c>
      <c r="I420" s="28" t="s">
        <v>1060</v>
      </c>
      <c r="J420" s="28" t="str">
        <f t="shared" si="6"/>
        <v>宮崎県延岡市新浜町</v>
      </c>
      <c r="K420" s="28">
        <v>0</v>
      </c>
      <c r="L420" s="28">
        <v>0</v>
      </c>
      <c r="M420" s="28">
        <v>1</v>
      </c>
      <c r="N420" s="28">
        <v>0</v>
      </c>
      <c r="O420" s="28">
        <v>0</v>
      </c>
      <c r="P420" s="28">
        <v>0</v>
      </c>
    </row>
    <row r="421" spans="1:16" x14ac:dyDescent="0.2">
      <c r="A421" s="28">
        <v>45203</v>
      </c>
      <c r="B421" s="28">
        <v>882</v>
      </c>
      <c r="C421" s="28">
        <v>8820827</v>
      </c>
      <c r="D421" s="28" t="s">
        <v>222</v>
      </c>
      <c r="E421" s="28" t="s">
        <v>854</v>
      </c>
      <c r="F421" s="28" t="s">
        <v>1061</v>
      </c>
      <c r="G421" s="28" t="s">
        <v>225</v>
      </c>
      <c r="H421" s="28" t="s">
        <v>855</v>
      </c>
      <c r="I421" s="28" t="s">
        <v>1062</v>
      </c>
      <c r="J421" s="28" t="str">
        <f t="shared" si="6"/>
        <v>宮崎県延岡市新町</v>
      </c>
      <c r="K421" s="28">
        <v>0</v>
      </c>
      <c r="L421" s="28">
        <v>0</v>
      </c>
      <c r="M421" s="28">
        <v>0</v>
      </c>
      <c r="N421" s="28">
        <v>0</v>
      </c>
      <c r="O421" s="28">
        <v>0</v>
      </c>
      <c r="P421" s="28">
        <v>0</v>
      </c>
    </row>
    <row r="422" spans="1:16" x14ac:dyDescent="0.2">
      <c r="A422" s="28">
        <v>45203</v>
      </c>
      <c r="B422" s="28">
        <v>882</v>
      </c>
      <c r="C422" s="28">
        <v>8820011</v>
      </c>
      <c r="D422" s="28" t="s">
        <v>222</v>
      </c>
      <c r="E422" s="28" t="s">
        <v>854</v>
      </c>
      <c r="F422" s="28" t="s">
        <v>1063</v>
      </c>
      <c r="G422" s="28" t="s">
        <v>225</v>
      </c>
      <c r="H422" s="28" t="s">
        <v>855</v>
      </c>
      <c r="I422" s="28" t="s">
        <v>1064</v>
      </c>
      <c r="J422" s="28" t="str">
        <f t="shared" si="6"/>
        <v>宮崎県延岡市須佐町</v>
      </c>
      <c r="K422" s="28">
        <v>0</v>
      </c>
      <c r="L422" s="28">
        <v>0</v>
      </c>
      <c r="M422" s="28">
        <v>0</v>
      </c>
      <c r="N422" s="28">
        <v>0</v>
      </c>
      <c r="O422" s="28">
        <v>0</v>
      </c>
      <c r="P422" s="28">
        <v>0</v>
      </c>
    </row>
    <row r="423" spans="1:16" x14ac:dyDescent="0.2">
      <c r="A423" s="28">
        <v>45203</v>
      </c>
      <c r="B423" s="28">
        <v>882</v>
      </c>
      <c r="C423" s="28">
        <v>8820825</v>
      </c>
      <c r="D423" s="28" t="s">
        <v>222</v>
      </c>
      <c r="E423" s="28" t="s">
        <v>854</v>
      </c>
      <c r="F423" s="28" t="s">
        <v>1065</v>
      </c>
      <c r="G423" s="28" t="s">
        <v>225</v>
      </c>
      <c r="H423" s="28" t="s">
        <v>855</v>
      </c>
      <c r="I423" s="28" t="s">
        <v>1066</v>
      </c>
      <c r="J423" s="28" t="str">
        <f t="shared" si="6"/>
        <v>宮崎県延岡市須崎町</v>
      </c>
      <c r="K423" s="28">
        <v>0</v>
      </c>
      <c r="L423" s="28">
        <v>0</v>
      </c>
      <c r="M423" s="28">
        <v>0</v>
      </c>
      <c r="N423" s="28">
        <v>0</v>
      </c>
      <c r="O423" s="28">
        <v>0</v>
      </c>
      <c r="P423" s="28">
        <v>0</v>
      </c>
    </row>
    <row r="424" spans="1:16" x14ac:dyDescent="0.2">
      <c r="A424" s="28">
        <v>45203</v>
      </c>
      <c r="B424" s="28">
        <v>88903</v>
      </c>
      <c r="C424" s="28">
        <v>8890321</v>
      </c>
      <c r="D424" s="28" t="s">
        <v>222</v>
      </c>
      <c r="E424" s="28" t="s">
        <v>854</v>
      </c>
      <c r="F424" s="28" t="s">
        <v>1067</v>
      </c>
      <c r="G424" s="28" t="s">
        <v>225</v>
      </c>
      <c r="H424" s="28" t="s">
        <v>855</v>
      </c>
      <c r="I424" s="28" t="s">
        <v>1068</v>
      </c>
      <c r="J424" s="28" t="str">
        <f t="shared" si="6"/>
        <v>宮崎県延岡市須美江町</v>
      </c>
      <c r="K424" s="28">
        <v>0</v>
      </c>
      <c r="L424" s="28">
        <v>0</v>
      </c>
      <c r="M424" s="28">
        <v>0</v>
      </c>
      <c r="N424" s="28">
        <v>0</v>
      </c>
      <c r="O424" s="28">
        <v>0</v>
      </c>
      <c r="P424" s="28">
        <v>0</v>
      </c>
    </row>
    <row r="425" spans="1:16" x14ac:dyDescent="0.2">
      <c r="A425" s="28">
        <v>45203</v>
      </c>
      <c r="B425" s="28">
        <v>882</v>
      </c>
      <c r="C425" s="28">
        <v>8820045</v>
      </c>
      <c r="D425" s="28" t="s">
        <v>222</v>
      </c>
      <c r="E425" s="28" t="s">
        <v>854</v>
      </c>
      <c r="F425" s="28" t="s">
        <v>1069</v>
      </c>
      <c r="G425" s="28" t="s">
        <v>225</v>
      </c>
      <c r="H425" s="28" t="s">
        <v>855</v>
      </c>
      <c r="I425" s="28" t="s">
        <v>1070</v>
      </c>
      <c r="J425" s="28" t="str">
        <f t="shared" si="6"/>
        <v>宮崎県延岡市瀬之口町</v>
      </c>
      <c r="K425" s="28">
        <v>0</v>
      </c>
      <c r="L425" s="28">
        <v>0</v>
      </c>
      <c r="M425" s="28">
        <v>1</v>
      </c>
      <c r="N425" s="28">
        <v>0</v>
      </c>
      <c r="O425" s="28">
        <v>0</v>
      </c>
      <c r="P425" s="28">
        <v>0</v>
      </c>
    </row>
    <row r="426" spans="1:16" x14ac:dyDescent="0.2">
      <c r="A426" s="28">
        <v>45203</v>
      </c>
      <c r="B426" s="28">
        <v>882</v>
      </c>
      <c r="C426" s="28">
        <v>8820857</v>
      </c>
      <c r="D426" s="28" t="s">
        <v>222</v>
      </c>
      <c r="E426" s="28" t="s">
        <v>854</v>
      </c>
      <c r="F426" s="28" t="s">
        <v>1071</v>
      </c>
      <c r="G426" s="28" t="s">
        <v>225</v>
      </c>
      <c r="H426" s="28" t="s">
        <v>855</v>
      </c>
      <c r="I426" s="28" t="s">
        <v>1072</v>
      </c>
      <c r="J426" s="28" t="str">
        <f t="shared" si="6"/>
        <v>宮崎県延岡市惣領町</v>
      </c>
      <c r="K426" s="28">
        <v>0</v>
      </c>
      <c r="L426" s="28">
        <v>0</v>
      </c>
      <c r="M426" s="28">
        <v>0</v>
      </c>
      <c r="N426" s="28">
        <v>0</v>
      </c>
      <c r="O426" s="28">
        <v>0</v>
      </c>
      <c r="P426" s="28">
        <v>0</v>
      </c>
    </row>
    <row r="427" spans="1:16" x14ac:dyDescent="0.2">
      <c r="A427" s="28">
        <v>45203</v>
      </c>
      <c r="B427" s="28">
        <v>88905</v>
      </c>
      <c r="C427" s="28">
        <v>8890516</v>
      </c>
      <c r="D427" s="28" t="s">
        <v>222</v>
      </c>
      <c r="E427" s="28" t="s">
        <v>854</v>
      </c>
      <c r="F427" s="28" t="s">
        <v>1073</v>
      </c>
      <c r="G427" s="28" t="s">
        <v>225</v>
      </c>
      <c r="H427" s="28" t="s">
        <v>855</v>
      </c>
      <c r="I427" s="28" t="s">
        <v>1074</v>
      </c>
      <c r="J427" s="28" t="str">
        <f t="shared" si="6"/>
        <v>宮崎県延岡市鯛名町</v>
      </c>
      <c r="K427" s="28">
        <v>0</v>
      </c>
      <c r="L427" s="28">
        <v>0</v>
      </c>
      <c r="M427" s="28">
        <v>0</v>
      </c>
      <c r="N427" s="28">
        <v>0</v>
      </c>
      <c r="O427" s="28">
        <v>0</v>
      </c>
      <c r="P427" s="28">
        <v>0</v>
      </c>
    </row>
    <row r="428" spans="1:16" x14ac:dyDescent="0.2">
      <c r="A428" s="28">
        <v>45203</v>
      </c>
      <c r="B428" s="28">
        <v>882</v>
      </c>
      <c r="C428" s="28">
        <v>8820042</v>
      </c>
      <c r="D428" s="28" t="s">
        <v>222</v>
      </c>
      <c r="E428" s="28" t="s">
        <v>854</v>
      </c>
      <c r="F428" s="28" t="s">
        <v>490</v>
      </c>
      <c r="G428" s="28" t="s">
        <v>225</v>
      </c>
      <c r="H428" s="28" t="s">
        <v>855</v>
      </c>
      <c r="I428" s="28" t="s">
        <v>491</v>
      </c>
      <c r="J428" s="28" t="str">
        <f t="shared" si="6"/>
        <v>宮崎県延岡市高千穂通</v>
      </c>
      <c r="K428" s="28">
        <v>0</v>
      </c>
      <c r="L428" s="28">
        <v>0</v>
      </c>
      <c r="M428" s="28">
        <v>0</v>
      </c>
      <c r="N428" s="28">
        <v>0</v>
      </c>
      <c r="O428" s="28">
        <v>0</v>
      </c>
      <c r="P428" s="28">
        <v>0</v>
      </c>
    </row>
    <row r="429" spans="1:16" x14ac:dyDescent="0.2">
      <c r="A429" s="28">
        <v>45203</v>
      </c>
      <c r="B429" s="28">
        <v>882</v>
      </c>
      <c r="C429" s="28">
        <v>8820064</v>
      </c>
      <c r="D429" s="28" t="s">
        <v>222</v>
      </c>
      <c r="E429" s="28" t="s">
        <v>854</v>
      </c>
      <c r="F429" s="28" t="s">
        <v>1075</v>
      </c>
      <c r="G429" s="28" t="s">
        <v>225</v>
      </c>
      <c r="H429" s="28" t="s">
        <v>855</v>
      </c>
      <c r="I429" s="28" t="s">
        <v>765</v>
      </c>
      <c r="J429" s="28" t="str">
        <f t="shared" si="6"/>
        <v>宮崎県延岡市高野町</v>
      </c>
      <c r="K429" s="28">
        <v>0</v>
      </c>
      <c r="L429" s="28">
        <v>0</v>
      </c>
      <c r="M429" s="28">
        <v>0</v>
      </c>
      <c r="N429" s="28">
        <v>0</v>
      </c>
      <c r="O429" s="28">
        <v>0</v>
      </c>
      <c r="P429" s="28">
        <v>0</v>
      </c>
    </row>
    <row r="430" spans="1:16" x14ac:dyDescent="0.2">
      <c r="A430" s="28">
        <v>45203</v>
      </c>
      <c r="B430" s="28">
        <v>882</v>
      </c>
      <c r="C430" s="28">
        <v>8820874</v>
      </c>
      <c r="D430" s="28" t="s">
        <v>222</v>
      </c>
      <c r="E430" s="28" t="s">
        <v>854</v>
      </c>
      <c r="F430" s="28" t="s">
        <v>1076</v>
      </c>
      <c r="G430" s="28" t="s">
        <v>225</v>
      </c>
      <c r="H430" s="28" t="s">
        <v>855</v>
      </c>
      <c r="I430" s="28" t="s">
        <v>1077</v>
      </c>
      <c r="J430" s="28" t="str">
        <f t="shared" si="6"/>
        <v>宮崎県延岡市伊達町</v>
      </c>
      <c r="K430" s="28">
        <v>0</v>
      </c>
      <c r="L430" s="28">
        <v>0</v>
      </c>
      <c r="M430" s="28">
        <v>1</v>
      </c>
      <c r="N430" s="28">
        <v>0</v>
      </c>
      <c r="O430" s="28">
        <v>0</v>
      </c>
      <c r="P430" s="28">
        <v>0</v>
      </c>
    </row>
    <row r="431" spans="1:16" x14ac:dyDescent="0.2">
      <c r="A431" s="28">
        <v>45203</v>
      </c>
      <c r="B431" s="28">
        <v>882</v>
      </c>
      <c r="C431" s="28">
        <v>8820824</v>
      </c>
      <c r="D431" s="28" t="s">
        <v>222</v>
      </c>
      <c r="E431" s="28" t="s">
        <v>854</v>
      </c>
      <c r="F431" s="28" t="s">
        <v>516</v>
      </c>
      <c r="G431" s="28" t="s">
        <v>225</v>
      </c>
      <c r="H431" s="28" t="s">
        <v>855</v>
      </c>
      <c r="I431" s="28" t="s">
        <v>517</v>
      </c>
      <c r="J431" s="28" t="str">
        <f t="shared" si="6"/>
        <v>宮崎県延岡市中央通</v>
      </c>
      <c r="K431" s="28">
        <v>0</v>
      </c>
      <c r="L431" s="28">
        <v>0</v>
      </c>
      <c r="M431" s="28">
        <v>1</v>
      </c>
      <c r="N431" s="28">
        <v>0</v>
      </c>
      <c r="O431" s="28">
        <v>0</v>
      </c>
      <c r="P431" s="28">
        <v>0</v>
      </c>
    </row>
    <row r="432" spans="1:16" x14ac:dyDescent="0.2">
      <c r="A432" s="28">
        <v>45203</v>
      </c>
      <c r="B432" s="28">
        <v>882</v>
      </c>
      <c r="C432" s="28">
        <v>8820836</v>
      </c>
      <c r="D432" s="28" t="s">
        <v>222</v>
      </c>
      <c r="E432" s="28" t="s">
        <v>854</v>
      </c>
      <c r="F432" s="28" t="s">
        <v>1078</v>
      </c>
      <c r="G432" s="28" t="s">
        <v>225</v>
      </c>
      <c r="H432" s="28" t="s">
        <v>855</v>
      </c>
      <c r="I432" s="28" t="s">
        <v>1079</v>
      </c>
      <c r="J432" s="28" t="str">
        <f t="shared" si="6"/>
        <v>宮崎県延岡市恒富町</v>
      </c>
      <c r="K432" s="28">
        <v>0</v>
      </c>
      <c r="L432" s="28">
        <v>0</v>
      </c>
      <c r="M432" s="28">
        <v>1</v>
      </c>
      <c r="N432" s="28">
        <v>0</v>
      </c>
      <c r="O432" s="28">
        <v>0</v>
      </c>
      <c r="P432" s="28">
        <v>0</v>
      </c>
    </row>
    <row r="433" spans="1:16" x14ac:dyDescent="0.2">
      <c r="A433" s="28">
        <v>45203</v>
      </c>
      <c r="B433" s="28">
        <v>882</v>
      </c>
      <c r="C433" s="28">
        <v>8820865</v>
      </c>
      <c r="D433" s="28" t="s">
        <v>222</v>
      </c>
      <c r="E433" s="28" t="s">
        <v>854</v>
      </c>
      <c r="F433" s="28" t="s">
        <v>1080</v>
      </c>
      <c r="G433" s="28" t="s">
        <v>225</v>
      </c>
      <c r="H433" s="28" t="s">
        <v>855</v>
      </c>
      <c r="I433" s="28" t="s">
        <v>1081</v>
      </c>
      <c r="J433" s="28" t="str">
        <f t="shared" si="6"/>
        <v>宮崎県延岡市鶴ケ丘</v>
      </c>
      <c r="K433" s="28">
        <v>0</v>
      </c>
      <c r="L433" s="28">
        <v>0</v>
      </c>
      <c r="M433" s="28">
        <v>1</v>
      </c>
      <c r="N433" s="28">
        <v>0</v>
      </c>
      <c r="O433" s="28">
        <v>0</v>
      </c>
      <c r="P433" s="28">
        <v>0</v>
      </c>
    </row>
    <row r="434" spans="1:16" x14ac:dyDescent="0.2">
      <c r="A434" s="28">
        <v>45203</v>
      </c>
      <c r="B434" s="28">
        <v>882</v>
      </c>
      <c r="C434" s="28">
        <v>8820811</v>
      </c>
      <c r="D434" s="28" t="s">
        <v>222</v>
      </c>
      <c r="E434" s="28" t="s">
        <v>854</v>
      </c>
      <c r="F434" s="28" t="s">
        <v>1082</v>
      </c>
      <c r="G434" s="28" t="s">
        <v>225</v>
      </c>
      <c r="H434" s="28" t="s">
        <v>855</v>
      </c>
      <c r="I434" s="28" t="s">
        <v>1083</v>
      </c>
      <c r="J434" s="28" t="str">
        <f t="shared" si="6"/>
        <v>宮崎県延岡市天神小路</v>
      </c>
      <c r="K434" s="28">
        <v>0</v>
      </c>
      <c r="L434" s="28">
        <v>0</v>
      </c>
      <c r="M434" s="28">
        <v>0</v>
      </c>
      <c r="N434" s="28">
        <v>0</v>
      </c>
      <c r="O434" s="28">
        <v>0</v>
      </c>
      <c r="P434" s="28">
        <v>0</v>
      </c>
    </row>
    <row r="435" spans="1:16" x14ac:dyDescent="0.2">
      <c r="A435" s="28">
        <v>45203</v>
      </c>
      <c r="B435" s="28">
        <v>882</v>
      </c>
      <c r="C435" s="28">
        <v>8820016</v>
      </c>
      <c r="D435" s="28" t="s">
        <v>222</v>
      </c>
      <c r="E435" s="28" t="s">
        <v>854</v>
      </c>
      <c r="F435" s="28" t="s">
        <v>1084</v>
      </c>
      <c r="G435" s="28" t="s">
        <v>225</v>
      </c>
      <c r="H435" s="28" t="s">
        <v>855</v>
      </c>
      <c r="I435" s="28" t="s">
        <v>1085</v>
      </c>
      <c r="J435" s="28" t="str">
        <f t="shared" si="6"/>
        <v>宮崎県延岡市東海町</v>
      </c>
      <c r="K435" s="28">
        <v>0</v>
      </c>
      <c r="L435" s="28">
        <v>0</v>
      </c>
      <c r="M435" s="28">
        <v>0</v>
      </c>
      <c r="N435" s="28">
        <v>0</v>
      </c>
      <c r="O435" s="28">
        <v>0</v>
      </c>
      <c r="P435" s="28">
        <v>0</v>
      </c>
    </row>
    <row r="436" spans="1:16" x14ac:dyDescent="0.2">
      <c r="A436" s="28">
        <v>45203</v>
      </c>
      <c r="B436" s="28">
        <v>88905</v>
      </c>
      <c r="C436" s="28">
        <v>8890513</v>
      </c>
      <c r="D436" s="28" t="s">
        <v>222</v>
      </c>
      <c r="E436" s="28" t="s">
        <v>854</v>
      </c>
      <c r="F436" s="28" t="s">
        <v>1086</v>
      </c>
      <c r="G436" s="28" t="s">
        <v>225</v>
      </c>
      <c r="H436" s="28" t="s">
        <v>855</v>
      </c>
      <c r="I436" s="28" t="s">
        <v>1087</v>
      </c>
      <c r="J436" s="28" t="str">
        <f t="shared" si="6"/>
        <v>宮崎県延岡市土々呂町</v>
      </c>
      <c r="K436" s="28">
        <v>0</v>
      </c>
      <c r="L436" s="28">
        <v>0</v>
      </c>
      <c r="M436" s="28">
        <v>1</v>
      </c>
      <c r="N436" s="28">
        <v>0</v>
      </c>
      <c r="O436" s="28">
        <v>0</v>
      </c>
      <c r="P436" s="28">
        <v>0</v>
      </c>
    </row>
    <row r="437" spans="1:16" x14ac:dyDescent="0.2">
      <c r="A437" s="28">
        <v>45203</v>
      </c>
      <c r="B437" s="28">
        <v>882</v>
      </c>
      <c r="C437" s="28">
        <v>8820051</v>
      </c>
      <c r="D437" s="28" t="s">
        <v>222</v>
      </c>
      <c r="E437" s="28" t="s">
        <v>854</v>
      </c>
      <c r="F437" s="28" t="s">
        <v>1088</v>
      </c>
      <c r="G437" s="28" t="s">
        <v>225</v>
      </c>
      <c r="H437" s="28" t="s">
        <v>855</v>
      </c>
      <c r="I437" s="28" t="s">
        <v>1089</v>
      </c>
      <c r="J437" s="28" t="str">
        <f t="shared" si="6"/>
        <v>宮崎県延岡市富美山町</v>
      </c>
      <c r="K437" s="28">
        <v>0</v>
      </c>
      <c r="L437" s="28">
        <v>0</v>
      </c>
      <c r="M437" s="28">
        <v>0</v>
      </c>
      <c r="N437" s="28">
        <v>0</v>
      </c>
      <c r="O437" s="28">
        <v>0</v>
      </c>
      <c r="P437" s="28">
        <v>0</v>
      </c>
    </row>
    <row r="438" spans="1:16" x14ac:dyDescent="0.2">
      <c r="A438" s="28">
        <v>45203</v>
      </c>
      <c r="B438" s="28">
        <v>882</v>
      </c>
      <c r="C438" s="28">
        <v>8820031</v>
      </c>
      <c r="D438" s="28" t="s">
        <v>222</v>
      </c>
      <c r="E438" s="28" t="s">
        <v>854</v>
      </c>
      <c r="F438" s="28" t="s">
        <v>1090</v>
      </c>
      <c r="G438" s="28" t="s">
        <v>225</v>
      </c>
      <c r="H438" s="28" t="s">
        <v>855</v>
      </c>
      <c r="I438" s="28" t="s">
        <v>1091</v>
      </c>
      <c r="J438" s="28" t="str">
        <f t="shared" si="6"/>
        <v>宮崎県延岡市中川原町</v>
      </c>
      <c r="K438" s="28">
        <v>0</v>
      </c>
      <c r="L438" s="28">
        <v>0</v>
      </c>
      <c r="M438" s="28">
        <v>1</v>
      </c>
      <c r="N438" s="28">
        <v>0</v>
      </c>
      <c r="O438" s="28">
        <v>0</v>
      </c>
      <c r="P438" s="28">
        <v>0</v>
      </c>
    </row>
    <row r="439" spans="1:16" x14ac:dyDescent="0.2">
      <c r="A439" s="28">
        <v>45203</v>
      </c>
      <c r="B439" s="28">
        <v>882</v>
      </c>
      <c r="C439" s="28">
        <v>8820846</v>
      </c>
      <c r="D439" s="28" t="s">
        <v>222</v>
      </c>
      <c r="E439" s="28" t="s">
        <v>854</v>
      </c>
      <c r="F439" s="28" t="s">
        <v>1092</v>
      </c>
      <c r="G439" s="28" t="s">
        <v>225</v>
      </c>
      <c r="H439" s="28" t="s">
        <v>855</v>
      </c>
      <c r="I439" s="28" t="s">
        <v>1093</v>
      </c>
      <c r="J439" s="28" t="str">
        <f t="shared" si="6"/>
        <v>宮崎県延岡市中島町</v>
      </c>
      <c r="K439" s="28">
        <v>0</v>
      </c>
      <c r="L439" s="28">
        <v>0</v>
      </c>
      <c r="M439" s="28">
        <v>1</v>
      </c>
      <c r="N439" s="28">
        <v>0</v>
      </c>
      <c r="O439" s="28">
        <v>0</v>
      </c>
      <c r="P439" s="28">
        <v>0</v>
      </c>
    </row>
    <row r="440" spans="1:16" x14ac:dyDescent="0.2">
      <c r="A440" s="28">
        <v>45203</v>
      </c>
      <c r="B440" s="28">
        <v>882</v>
      </c>
      <c r="C440" s="28">
        <v>8820032</v>
      </c>
      <c r="D440" s="28" t="s">
        <v>222</v>
      </c>
      <c r="E440" s="28" t="s">
        <v>854</v>
      </c>
      <c r="F440" s="28" t="s">
        <v>1094</v>
      </c>
      <c r="G440" s="28" t="s">
        <v>225</v>
      </c>
      <c r="H440" s="28" t="s">
        <v>855</v>
      </c>
      <c r="I440" s="28" t="s">
        <v>1095</v>
      </c>
      <c r="J440" s="28" t="str">
        <f t="shared" si="6"/>
        <v>宮崎県延岡市中の瀬町</v>
      </c>
      <c r="K440" s="28">
        <v>0</v>
      </c>
      <c r="L440" s="28">
        <v>0</v>
      </c>
      <c r="M440" s="28">
        <v>1</v>
      </c>
      <c r="N440" s="28">
        <v>0</v>
      </c>
      <c r="O440" s="28">
        <v>0</v>
      </c>
      <c r="P440" s="28">
        <v>0</v>
      </c>
    </row>
    <row r="441" spans="1:16" x14ac:dyDescent="0.2">
      <c r="A441" s="28">
        <v>45203</v>
      </c>
      <c r="B441" s="28">
        <v>882</v>
      </c>
      <c r="C441" s="28">
        <v>8820823</v>
      </c>
      <c r="D441" s="28" t="s">
        <v>222</v>
      </c>
      <c r="E441" s="28" t="s">
        <v>854</v>
      </c>
      <c r="F441" s="28" t="s">
        <v>782</v>
      </c>
      <c r="G441" s="28" t="s">
        <v>225</v>
      </c>
      <c r="H441" s="28" t="s">
        <v>855</v>
      </c>
      <c r="I441" s="28" t="s">
        <v>783</v>
      </c>
      <c r="J441" s="28" t="str">
        <f t="shared" si="6"/>
        <v>宮崎県延岡市中町</v>
      </c>
      <c r="K441" s="28">
        <v>0</v>
      </c>
      <c r="L441" s="28">
        <v>0</v>
      </c>
      <c r="M441" s="28">
        <v>1</v>
      </c>
      <c r="N441" s="28">
        <v>0</v>
      </c>
      <c r="O441" s="28">
        <v>0</v>
      </c>
      <c r="P441" s="28">
        <v>0</v>
      </c>
    </row>
    <row r="442" spans="1:16" x14ac:dyDescent="0.2">
      <c r="A442" s="28">
        <v>45203</v>
      </c>
      <c r="B442" s="28">
        <v>882</v>
      </c>
      <c r="C442" s="28">
        <v>8820884</v>
      </c>
      <c r="D442" s="28" t="s">
        <v>222</v>
      </c>
      <c r="E442" s="28" t="s">
        <v>854</v>
      </c>
      <c r="F442" s="28" t="s">
        <v>1096</v>
      </c>
      <c r="G442" s="28" t="s">
        <v>225</v>
      </c>
      <c r="H442" s="28" t="s">
        <v>855</v>
      </c>
      <c r="I442" s="28" t="s">
        <v>1097</v>
      </c>
      <c r="J442" s="28" t="str">
        <f t="shared" si="6"/>
        <v>宮崎県延岡市中三輪町</v>
      </c>
      <c r="K442" s="28">
        <v>0</v>
      </c>
      <c r="L442" s="28">
        <v>0</v>
      </c>
      <c r="M442" s="28">
        <v>0</v>
      </c>
      <c r="N442" s="28">
        <v>0</v>
      </c>
      <c r="O442" s="28">
        <v>0</v>
      </c>
      <c r="P442" s="28">
        <v>0</v>
      </c>
    </row>
    <row r="443" spans="1:16" x14ac:dyDescent="0.2">
      <c r="A443" s="28">
        <v>45203</v>
      </c>
      <c r="B443" s="28">
        <v>882</v>
      </c>
      <c r="C443" s="28">
        <v>8820843</v>
      </c>
      <c r="D443" s="28" t="s">
        <v>222</v>
      </c>
      <c r="E443" s="28" t="s">
        <v>854</v>
      </c>
      <c r="F443" s="28" t="s">
        <v>1098</v>
      </c>
      <c r="G443" s="28" t="s">
        <v>225</v>
      </c>
      <c r="H443" s="28" t="s">
        <v>855</v>
      </c>
      <c r="I443" s="28" t="s">
        <v>1099</v>
      </c>
      <c r="J443" s="28" t="str">
        <f t="shared" si="6"/>
        <v>宮崎県延岡市永池町</v>
      </c>
      <c r="K443" s="28">
        <v>0</v>
      </c>
      <c r="L443" s="28">
        <v>0</v>
      </c>
      <c r="M443" s="28">
        <v>1</v>
      </c>
      <c r="N443" s="28">
        <v>0</v>
      </c>
      <c r="O443" s="28">
        <v>0</v>
      </c>
      <c r="P443" s="28">
        <v>0</v>
      </c>
    </row>
    <row r="444" spans="1:16" x14ac:dyDescent="0.2">
      <c r="A444" s="28">
        <v>45203</v>
      </c>
      <c r="B444" s="28">
        <v>882</v>
      </c>
      <c r="C444" s="28">
        <v>8820854</v>
      </c>
      <c r="D444" s="28" t="s">
        <v>222</v>
      </c>
      <c r="E444" s="28" t="s">
        <v>854</v>
      </c>
      <c r="F444" s="28" t="s">
        <v>1100</v>
      </c>
      <c r="G444" s="28" t="s">
        <v>225</v>
      </c>
      <c r="H444" s="28" t="s">
        <v>855</v>
      </c>
      <c r="I444" s="28" t="s">
        <v>1101</v>
      </c>
      <c r="J444" s="28" t="str">
        <f t="shared" si="6"/>
        <v>宮崎県延岡市長浜町</v>
      </c>
      <c r="K444" s="28">
        <v>0</v>
      </c>
      <c r="L444" s="28">
        <v>0</v>
      </c>
      <c r="M444" s="28">
        <v>1</v>
      </c>
      <c r="N444" s="28">
        <v>0</v>
      </c>
      <c r="O444" s="28">
        <v>0</v>
      </c>
      <c r="P444" s="28">
        <v>0</v>
      </c>
    </row>
    <row r="445" spans="1:16" x14ac:dyDescent="0.2">
      <c r="A445" s="28">
        <v>45203</v>
      </c>
      <c r="B445" s="28">
        <v>882</v>
      </c>
      <c r="C445" s="28">
        <v>8820005</v>
      </c>
      <c r="D445" s="28" t="s">
        <v>222</v>
      </c>
      <c r="E445" s="28" t="s">
        <v>854</v>
      </c>
      <c r="F445" s="28" t="s">
        <v>1102</v>
      </c>
      <c r="G445" s="28" t="s">
        <v>225</v>
      </c>
      <c r="H445" s="28" t="s">
        <v>855</v>
      </c>
      <c r="I445" s="28" t="s">
        <v>1103</v>
      </c>
      <c r="J445" s="28" t="str">
        <f t="shared" si="6"/>
        <v>宮崎県延岡市夏田町</v>
      </c>
      <c r="K445" s="28">
        <v>0</v>
      </c>
      <c r="L445" s="28">
        <v>0</v>
      </c>
      <c r="M445" s="28">
        <v>0</v>
      </c>
      <c r="N445" s="28">
        <v>0</v>
      </c>
      <c r="O445" s="28">
        <v>0</v>
      </c>
      <c r="P445" s="28">
        <v>0</v>
      </c>
    </row>
    <row r="446" spans="1:16" x14ac:dyDescent="0.2">
      <c r="A446" s="28">
        <v>45203</v>
      </c>
      <c r="B446" s="28">
        <v>882</v>
      </c>
      <c r="C446" s="28">
        <v>8820804</v>
      </c>
      <c r="D446" s="28" t="s">
        <v>222</v>
      </c>
      <c r="E446" s="28" t="s">
        <v>854</v>
      </c>
      <c r="F446" s="28" t="s">
        <v>1104</v>
      </c>
      <c r="G446" s="28" t="s">
        <v>225</v>
      </c>
      <c r="H446" s="28" t="s">
        <v>855</v>
      </c>
      <c r="I446" s="28" t="s">
        <v>1105</v>
      </c>
      <c r="J446" s="28" t="str">
        <f t="shared" si="6"/>
        <v>宮崎県延岡市西階町</v>
      </c>
      <c r="K446" s="28">
        <v>0</v>
      </c>
      <c r="L446" s="28">
        <v>0</v>
      </c>
      <c r="M446" s="28">
        <v>1</v>
      </c>
      <c r="N446" s="28">
        <v>0</v>
      </c>
      <c r="O446" s="28">
        <v>0</v>
      </c>
      <c r="P446" s="28">
        <v>0</v>
      </c>
    </row>
    <row r="447" spans="1:16" x14ac:dyDescent="0.2">
      <c r="A447" s="28">
        <v>45203</v>
      </c>
      <c r="B447" s="28">
        <v>882</v>
      </c>
      <c r="C447" s="28">
        <v>8820802</v>
      </c>
      <c r="D447" s="28" t="s">
        <v>222</v>
      </c>
      <c r="E447" s="28" t="s">
        <v>854</v>
      </c>
      <c r="F447" s="28" t="s">
        <v>1106</v>
      </c>
      <c r="G447" s="28" t="s">
        <v>225</v>
      </c>
      <c r="H447" s="28" t="s">
        <v>855</v>
      </c>
      <c r="I447" s="28" t="s">
        <v>1107</v>
      </c>
      <c r="J447" s="28" t="str">
        <f t="shared" si="6"/>
        <v>宮崎県延岡市野地町</v>
      </c>
      <c r="K447" s="28">
        <v>0</v>
      </c>
      <c r="L447" s="28">
        <v>0</v>
      </c>
      <c r="M447" s="28">
        <v>1</v>
      </c>
      <c r="N447" s="28">
        <v>0</v>
      </c>
      <c r="O447" s="28">
        <v>0</v>
      </c>
      <c r="P447" s="28">
        <v>0</v>
      </c>
    </row>
    <row r="448" spans="1:16" x14ac:dyDescent="0.2">
      <c r="A448" s="28">
        <v>45203</v>
      </c>
      <c r="B448" s="28">
        <v>882</v>
      </c>
      <c r="C448" s="28">
        <v>8820805</v>
      </c>
      <c r="D448" s="28" t="s">
        <v>222</v>
      </c>
      <c r="E448" s="28" t="s">
        <v>854</v>
      </c>
      <c r="F448" s="28" t="s">
        <v>1108</v>
      </c>
      <c r="G448" s="28" t="s">
        <v>225</v>
      </c>
      <c r="H448" s="28" t="s">
        <v>855</v>
      </c>
      <c r="I448" s="28" t="s">
        <v>1109</v>
      </c>
      <c r="J448" s="28" t="str">
        <f t="shared" si="6"/>
        <v>宮崎県延岡市野田</v>
      </c>
      <c r="K448" s="28">
        <v>0</v>
      </c>
      <c r="L448" s="28">
        <v>0</v>
      </c>
      <c r="M448" s="28">
        <v>1</v>
      </c>
      <c r="N448" s="28">
        <v>0</v>
      </c>
      <c r="O448" s="28">
        <v>0</v>
      </c>
      <c r="P448" s="28">
        <v>0</v>
      </c>
    </row>
    <row r="449" spans="1:16" x14ac:dyDescent="0.2">
      <c r="A449" s="28">
        <v>45203</v>
      </c>
      <c r="B449" s="28">
        <v>882</v>
      </c>
      <c r="C449" s="28">
        <v>8820801</v>
      </c>
      <c r="D449" s="28" t="s">
        <v>222</v>
      </c>
      <c r="E449" s="28" t="s">
        <v>854</v>
      </c>
      <c r="F449" s="28" t="s">
        <v>1110</v>
      </c>
      <c r="G449" s="28" t="s">
        <v>225</v>
      </c>
      <c r="H449" s="28" t="s">
        <v>855</v>
      </c>
      <c r="I449" s="28" t="s">
        <v>1111</v>
      </c>
      <c r="J449" s="28" t="str">
        <f t="shared" ref="J449:J512" si="7">CONCATENATE(G449,H449,I449)</f>
        <v>宮崎県延岡市野田町</v>
      </c>
      <c r="K449" s="28">
        <v>0</v>
      </c>
      <c r="L449" s="28">
        <v>0</v>
      </c>
      <c r="M449" s="28">
        <v>0</v>
      </c>
      <c r="N449" s="28">
        <v>0</v>
      </c>
      <c r="O449" s="28">
        <v>0</v>
      </c>
      <c r="P449" s="28">
        <v>0</v>
      </c>
    </row>
    <row r="450" spans="1:16" x14ac:dyDescent="0.2">
      <c r="A450" s="28">
        <v>45203</v>
      </c>
      <c r="B450" s="28">
        <v>882</v>
      </c>
      <c r="C450" s="28">
        <v>8820052</v>
      </c>
      <c r="D450" s="28" t="s">
        <v>222</v>
      </c>
      <c r="E450" s="28" t="s">
        <v>854</v>
      </c>
      <c r="F450" s="28" t="s">
        <v>1112</v>
      </c>
      <c r="G450" s="28" t="s">
        <v>225</v>
      </c>
      <c r="H450" s="28" t="s">
        <v>855</v>
      </c>
      <c r="I450" s="28" t="s">
        <v>1113</v>
      </c>
      <c r="J450" s="28" t="str">
        <f t="shared" si="7"/>
        <v>宮崎県延岡市萩町</v>
      </c>
      <c r="K450" s="28">
        <v>0</v>
      </c>
      <c r="L450" s="28">
        <v>0</v>
      </c>
      <c r="M450" s="28">
        <v>0</v>
      </c>
      <c r="N450" s="28">
        <v>0</v>
      </c>
      <c r="O450" s="28">
        <v>0</v>
      </c>
      <c r="P450" s="28">
        <v>0</v>
      </c>
    </row>
    <row r="451" spans="1:16" x14ac:dyDescent="0.2">
      <c r="A451" s="28">
        <v>45203</v>
      </c>
      <c r="B451" s="28">
        <v>882</v>
      </c>
      <c r="C451" s="28">
        <v>8820044</v>
      </c>
      <c r="D451" s="28" t="s">
        <v>222</v>
      </c>
      <c r="E451" s="28" t="s">
        <v>854</v>
      </c>
      <c r="F451" s="28" t="s">
        <v>1114</v>
      </c>
      <c r="G451" s="28" t="s">
        <v>225</v>
      </c>
      <c r="H451" s="28" t="s">
        <v>855</v>
      </c>
      <c r="I451" s="28" t="s">
        <v>1115</v>
      </c>
      <c r="J451" s="28" t="str">
        <f t="shared" si="7"/>
        <v>宮崎県延岡市博労町</v>
      </c>
      <c r="K451" s="28">
        <v>0</v>
      </c>
      <c r="L451" s="28">
        <v>0</v>
      </c>
      <c r="M451" s="28">
        <v>0</v>
      </c>
      <c r="N451" s="28">
        <v>0</v>
      </c>
      <c r="O451" s="28">
        <v>0</v>
      </c>
      <c r="P451" s="28">
        <v>0</v>
      </c>
    </row>
    <row r="452" spans="1:16" x14ac:dyDescent="0.2">
      <c r="A452" s="28">
        <v>45203</v>
      </c>
      <c r="B452" s="28">
        <v>882</v>
      </c>
      <c r="C452" s="28">
        <v>8820851</v>
      </c>
      <c r="D452" s="28" t="s">
        <v>222</v>
      </c>
      <c r="E452" s="28" t="s">
        <v>854</v>
      </c>
      <c r="F452" s="28" t="s">
        <v>1116</v>
      </c>
      <c r="G452" s="28" t="s">
        <v>225</v>
      </c>
      <c r="H452" s="28" t="s">
        <v>855</v>
      </c>
      <c r="I452" s="28" t="s">
        <v>1117</v>
      </c>
      <c r="J452" s="28" t="str">
        <f t="shared" si="7"/>
        <v>宮崎県延岡市浜砂</v>
      </c>
      <c r="K452" s="28">
        <v>0</v>
      </c>
      <c r="L452" s="28">
        <v>0</v>
      </c>
      <c r="M452" s="28">
        <v>1</v>
      </c>
      <c r="N452" s="28">
        <v>0</v>
      </c>
      <c r="O452" s="28">
        <v>0</v>
      </c>
      <c r="P452" s="28">
        <v>0</v>
      </c>
    </row>
    <row r="453" spans="1:16" x14ac:dyDescent="0.2">
      <c r="A453" s="28">
        <v>45203</v>
      </c>
      <c r="B453" s="28">
        <v>882</v>
      </c>
      <c r="C453" s="28">
        <v>8820862</v>
      </c>
      <c r="D453" s="28" t="s">
        <v>222</v>
      </c>
      <c r="E453" s="28" t="s">
        <v>854</v>
      </c>
      <c r="F453" s="28" t="s">
        <v>1118</v>
      </c>
      <c r="G453" s="28" t="s">
        <v>225</v>
      </c>
      <c r="H453" s="28" t="s">
        <v>855</v>
      </c>
      <c r="I453" s="28" t="s">
        <v>1119</v>
      </c>
      <c r="J453" s="28" t="str">
        <f t="shared" si="7"/>
        <v>宮崎県延岡市浜町</v>
      </c>
      <c r="K453" s="28">
        <v>0</v>
      </c>
      <c r="L453" s="28">
        <v>0</v>
      </c>
      <c r="M453" s="28">
        <v>0</v>
      </c>
      <c r="N453" s="28">
        <v>0</v>
      </c>
      <c r="O453" s="28">
        <v>0</v>
      </c>
      <c r="P453" s="28">
        <v>0</v>
      </c>
    </row>
    <row r="454" spans="1:16" x14ac:dyDescent="0.2">
      <c r="A454" s="28">
        <v>45203</v>
      </c>
      <c r="B454" s="28">
        <v>882</v>
      </c>
      <c r="C454" s="28">
        <v>8820852</v>
      </c>
      <c r="D454" s="28" t="s">
        <v>222</v>
      </c>
      <c r="E454" s="28" t="s">
        <v>854</v>
      </c>
      <c r="F454" s="28" t="s">
        <v>1120</v>
      </c>
      <c r="G454" s="28" t="s">
        <v>225</v>
      </c>
      <c r="H454" s="28" t="s">
        <v>855</v>
      </c>
      <c r="I454" s="28" t="s">
        <v>1121</v>
      </c>
      <c r="J454" s="28" t="str">
        <f t="shared" si="7"/>
        <v>宮崎県延岡市東浜砂町</v>
      </c>
      <c r="K454" s="28">
        <v>0</v>
      </c>
      <c r="L454" s="28">
        <v>0</v>
      </c>
      <c r="M454" s="28">
        <v>0</v>
      </c>
      <c r="N454" s="28">
        <v>0</v>
      </c>
      <c r="O454" s="28">
        <v>0</v>
      </c>
      <c r="P454" s="28">
        <v>0</v>
      </c>
    </row>
    <row r="455" spans="1:16" x14ac:dyDescent="0.2">
      <c r="A455" s="28">
        <v>45203</v>
      </c>
      <c r="B455" s="28">
        <v>882</v>
      </c>
      <c r="C455" s="28">
        <v>8820813</v>
      </c>
      <c r="D455" s="28" t="s">
        <v>222</v>
      </c>
      <c r="E455" s="28" t="s">
        <v>854</v>
      </c>
      <c r="F455" s="28" t="s">
        <v>1122</v>
      </c>
      <c r="G455" s="28" t="s">
        <v>225</v>
      </c>
      <c r="H455" s="28" t="s">
        <v>855</v>
      </c>
      <c r="I455" s="28" t="s">
        <v>1123</v>
      </c>
      <c r="J455" s="28" t="str">
        <f t="shared" si="7"/>
        <v>宮崎県延岡市東本小路</v>
      </c>
      <c r="K455" s="28">
        <v>0</v>
      </c>
      <c r="L455" s="28">
        <v>0</v>
      </c>
      <c r="M455" s="28">
        <v>0</v>
      </c>
      <c r="N455" s="28">
        <v>0</v>
      </c>
      <c r="O455" s="28">
        <v>0</v>
      </c>
      <c r="P455" s="28">
        <v>0</v>
      </c>
    </row>
    <row r="456" spans="1:16" x14ac:dyDescent="0.2">
      <c r="A456" s="28">
        <v>45203</v>
      </c>
      <c r="B456" s="28">
        <v>882</v>
      </c>
      <c r="C456" s="28">
        <v>8820035</v>
      </c>
      <c r="D456" s="28" t="s">
        <v>222</v>
      </c>
      <c r="E456" s="28" t="s">
        <v>854</v>
      </c>
      <c r="F456" s="28" t="s">
        <v>1124</v>
      </c>
      <c r="G456" s="28" t="s">
        <v>225</v>
      </c>
      <c r="H456" s="28" t="s">
        <v>855</v>
      </c>
      <c r="I456" s="28" t="s">
        <v>1125</v>
      </c>
      <c r="J456" s="28" t="str">
        <f t="shared" si="7"/>
        <v>宮崎県延岡市日の出町</v>
      </c>
      <c r="K456" s="28">
        <v>0</v>
      </c>
      <c r="L456" s="28">
        <v>0</v>
      </c>
      <c r="M456" s="28">
        <v>1</v>
      </c>
      <c r="N456" s="28">
        <v>0</v>
      </c>
      <c r="O456" s="28">
        <v>0</v>
      </c>
      <c r="P456" s="28">
        <v>0</v>
      </c>
    </row>
    <row r="457" spans="1:16" x14ac:dyDescent="0.2">
      <c r="A457" s="28">
        <v>45203</v>
      </c>
      <c r="B457" s="28">
        <v>882</v>
      </c>
      <c r="C457" s="28">
        <v>8820861</v>
      </c>
      <c r="D457" s="28" t="s">
        <v>222</v>
      </c>
      <c r="E457" s="28" t="s">
        <v>854</v>
      </c>
      <c r="F457" s="28" t="s">
        <v>1126</v>
      </c>
      <c r="G457" s="28" t="s">
        <v>225</v>
      </c>
      <c r="H457" s="28" t="s">
        <v>855</v>
      </c>
      <c r="I457" s="28" t="s">
        <v>599</v>
      </c>
      <c r="J457" s="28" t="str">
        <f t="shared" si="7"/>
        <v>宮崎県延岡市別府町</v>
      </c>
      <c r="K457" s="28">
        <v>0</v>
      </c>
      <c r="L457" s="28">
        <v>0</v>
      </c>
      <c r="M457" s="28">
        <v>0</v>
      </c>
      <c r="N457" s="28">
        <v>0</v>
      </c>
      <c r="O457" s="28">
        <v>0</v>
      </c>
      <c r="P457" s="28">
        <v>0</v>
      </c>
    </row>
    <row r="458" spans="1:16" x14ac:dyDescent="0.2">
      <c r="A458" s="28">
        <v>45203</v>
      </c>
      <c r="B458" s="28">
        <v>882</v>
      </c>
      <c r="C458" s="28">
        <v>8820065</v>
      </c>
      <c r="D458" s="28" t="s">
        <v>222</v>
      </c>
      <c r="E458" s="28" t="s">
        <v>854</v>
      </c>
      <c r="F458" s="28" t="s">
        <v>1127</v>
      </c>
      <c r="G458" s="28" t="s">
        <v>225</v>
      </c>
      <c r="H458" s="28" t="s">
        <v>855</v>
      </c>
      <c r="I458" s="28" t="s">
        <v>1128</v>
      </c>
      <c r="J458" s="28" t="str">
        <f t="shared" si="7"/>
        <v>宮崎県延岡市平田町</v>
      </c>
      <c r="K458" s="28">
        <v>0</v>
      </c>
      <c r="L458" s="28">
        <v>0</v>
      </c>
      <c r="M458" s="28">
        <v>0</v>
      </c>
      <c r="N458" s="28">
        <v>0</v>
      </c>
      <c r="O458" s="28">
        <v>0</v>
      </c>
      <c r="P458" s="28">
        <v>0</v>
      </c>
    </row>
    <row r="459" spans="1:16" x14ac:dyDescent="0.2">
      <c r="A459" s="28">
        <v>45203</v>
      </c>
      <c r="B459" s="28">
        <v>882</v>
      </c>
      <c r="C459" s="28">
        <v>8820866</v>
      </c>
      <c r="D459" s="28" t="s">
        <v>222</v>
      </c>
      <c r="E459" s="28" t="s">
        <v>854</v>
      </c>
      <c r="F459" s="28" t="s">
        <v>1129</v>
      </c>
      <c r="G459" s="28" t="s">
        <v>225</v>
      </c>
      <c r="H459" s="28" t="s">
        <v>855</v>
      </c>
      <c r="I459" s="28" t="s">
        <v>1130</v>
      </c>
      <c r="J459" s="28" t="str">
        <f t="shared" si="7"/>
        <v>宮崎県延岡市平原町</v>
      </c>
      <c r="K459" s="28">
        <v>0</v>
      </c>
      <c r="L459" s="28">
        <v>0</v>
      </c>
      <c r="M459" s="28">
        <v>1</v>
      </c>
      <c r="N459" s="28">
        <v>0</v>
      </c>
      <c r="O459" s="28">
        <v>0</v>
      </c>
      <c r="P459" s="28">
        <v>0</v>
      </c>
    </row>
    <row r="460" spans="1:16" x14ac:dyDescent="0.2">
      <c r="A460" s="28">
        <v>45203</v>
      </c>
      <c r="B460" s="28">
        <v>882</v>
      </c>
      <c r="C460" s="28">
        <v>8820022</v>
      </c>
      <c r="D460" s="28" t="s">
        <v>222</v>
      </c>
      <c r="E460" s="28" t="s">
        <v>854</v>
      </c>
      <c r="F460" s="28" t="s">
        <v>1131</v>
      </c>
      <c r="G460" s="28" t="s">
        <v>225</v>
      </c>
      <c r="H460" s="28" t="s">
        <v>855</v>
      </c>
      <c r="I460" s="28" t="s">
        <v>1132</v>
      </c>
      <c r="J460" s="28" t="str">
        <f t="shared" si="7"/>
        <v>宮崎県延岡市二ツ島町</v>
      </c>
      <c r="K460" s="28">
        <v>0</v>
      </c>
      <c r="L460" s="28">
        <v>0</v>
      </c>
      <c r="M460" s="28">
        <v>0</v>
      </c>
      <c r="N460" s="28">
        <v>0</v>
      </c>
      <c r="O460" s="28">
        <v>0</v>
      </c>
      <c r="P460" s="28">
        <v>0</v>
      </c>
    </row>
    <row r="461" spans="1:16" x14ac:dyDescent="0.2">
      <c r="A461" s="28">
        <v>45203</v>
      </c>
      <c r="B461" s="28">
        <v>882</v>
      </c>
      <c r="C461" s="28">
        <v>8820826</v>
      </c>
      <c r="D461" s="28" t="s">
        <v>222</v>
      </c>
      <c r="E461" s="28" t="s">
        <v>854</v>
      </c>
      <c r="F461" s="28" t="s">
        <v>1133</v>
      </c>
      <c r="G461" s="28" t="s">
        <v>225</v>
      </c>
      <c r="H461" s="28" t="s">
        <v>855</v>
      </c>
      <c r="I461" s="28" t="s">
        <v>1134</v>
      </c>
      <c r="J461" s="28" t="str">
        <f t="shared" si="7"/>
        <v>宮崎県延岡市船倉町</v>
      </c>
      <c r="K461" s="28">
        <v>0</v>
      </c>
      <c r="L461" s="28">
        <v>0</v>
      </c>
      <c r="M461" s="28">
        <v>1</v>
      </c>
      <c r="N461" s="28">
        <v>0</v>
      </c>
      <c r="O461" s="28">
        <v>0</v>
      </c>
      <c r="P461" s="28">
        <v>0</v>
      </c>
    </row>
    <row r="462" spans="1:16" x14ac:dyDescent="0.2">
      <c r="A462" s="28">
        <v>45203</v>
      </c>
      <c r="B462" s="28">
        <v>882</v>
      </c>
      <c r="C462" s="28">
        <v>8820063</v>
      </c>
      <c r="D462" s="28" t="s">
        <v>222</v>
      </c>
      <c r="E462" s="28" t="s">
        <v>854</v>
      </c>
      <c r="F462" s="28" t="s">
        <v>1135</v>
      </c>
      <c r="G462" s="28" t="s">
        <v>225</v>
      </c>
      <c r="H462" s="28" t="s">
        <v>855</v>
      </c>
      <c r="I462" s="28" t="s">
        <v>1136</v>
      </c>
      <c r="J462" s="28" t="str">
        <f t="shared" si="7"/>
        <v>宮崎県延岡市古川町</v>
      </c>
      <c r="K462" s="28">
        <v>0</v>
      </c>
      <c r="L462" s="28">
        <v>0</v>
      </c>
      <c r="M462" s="28">
        <v>0</v>
      </c>
      <c r="N462" s="28">
        <v>0</v>
      </c>
      <c r="O462" s="28">
        <v>0</v>
      </c>
      <c r="P462" s="28">
        <v>0</v>
      </c>
    </row>
    <row r="463" spans="1:16" x14ac:dyDescent="0.2">
      <c r="A463" s="28">
        <v>45203</v>
      </c>
      <c r="B463" s="28">
        <v>882</v>
      </c>
      <c r="C463" s="28">
        <v>8820837</v>
      </c>
      <c r="D463" s="28" t="s">
        <v>222</v>
      </c>
      <c r="E463" s="28" t="s">
        <v>854</v>
      </c>
      <c r="F463" s="28" t="s">
        <v>1137</v>
      </c>
      <c r="G463" s="28" t="s">
        <v>225</v>
      </c>
      <c r="H463" s="28" t="s">
        <v>855</v>
      </c>
      <c r="I463" s="28" t="s">
        <v>591</v>
      </c>
      <c r="J463" s="28" t="str">
        <f t="shared" si="7"/>
        <v>宮崎県延岡市古城町</v>
      </c>
      <c r="K463" s="28">
        <v>0</v>
      </c>
      <c r="L463" s="28">
        <v>0</v>
      </c>
      <c r="M463" s="28">
        <v>1</v>
      </c>
      <c r="N463" s="28">
        <v>0</v>
      </c>
      <c r="O463" s="28">
        <v>0</v>
      </c>
      <c r="P463" s="28">
        <v>0</v>
      </c>
    </row>
    <row r="464" spans="1:16" x14ac:dyDescent="0.2">
      <c r="A464" s="28">
        <v>45203</v>
      </c>
      <c r="B464" s="28">
        <v>882</v>
      </c>
      <c r="C464" s="28">
        <v>8820853</v>
      </c>
      <c r="D464" s="28" t="s">
        <v>222</v>
      </c>
      <c r="E464" s="28" t="s">
        <v>854</v>
      </c>
      <c r="F464" s="28" t="s">
        <v>1138</v>
      </c>
      <c r="G464" s="28" t="s">
        <v>225</v>
      </c>
      <c r="H464" s="28" t="s">
        <v>855</v>
      </c>
      <c r="I464" s="28" t="s">
        <v>1139</v>
      </c>
      <c r="J464" s="28" t="str">
        <f t="shared" si="7"/>
        <v>宮崎県延岡市方財町</v>
      </c>
      <c r="K464" s="28">
        <v>0</v>
      </c>
      <c r="L464" s="28">
        <v>0</v>
      </c>
      <c r="M464" s="28">
        <v>0</v>
      </c>
      <c r="N464" s="28">
        <v>0</v>
      </c>
      <c r="O464" s="28">
        <v>0</v>
      </c>
      <c r="P464" s="28">
        <v>0</v>
      </c>
    </row>
    <row r="465" spans="1:16" x14ac:dyDescent="0.2">
      <c r="A465" s="28">
        <v>45203</v>
      </c>
      <c r="B465" s="28">
        <v>882</v>
      </c>
      <c r="C465" s="28">
        <v>8820082</v>
      </c>
      <c r="D465" s="28" t="s">
        <v>222</v>
      </c>
      <c r="E465" s="28" t="s">
        <v>854</v>
      </c>
      <c r="F465" s="28" t="s">
        <v>1140</v>
      </c>
      <c r="G465" s="28" t="s">
        <v>225</v>
      </c>
      <c r="H465" s="28" t="s">
        <v>855</v>
      </c>
      <c r="I465" s="28" t="s">
        <v>1141</v>
      </c>
      <c r="J465" s="28" t="str">
        <f t="shared" si="7"/>
        <v>宮崎県延岡市祝子町</v>
      </c>
      <c r="K465" s="28">
        <v>0</v>
      </c>
      <c r="L465" s="28">
        <v>0</v>
      </c>
      <c r="M465" s="28">
        <v>0</v>
      </c>
      <c r="N465" s="28">
        <v>0</v>
      </c>
      <c r="O465" s="28">
        <v>0</v>
      </c>
      <c r="P465" s="28">
        <v>0</v>
      </c>
    </row>
    <row r="466" spans="1:16" x14ac:dyDescent="0.2">
      <c r="A466" s="28">
        <v>45203</v>
      </c>
      <c r="B466" s="28">
        <v>882</v>
      </c>
      <c r="C466" s="28">
        <v>8820074</v>
      </c>
      <c r="D466" s="28" t="s">
        <v>222</v>
      </c>
      <c r="E466" s="28" t="s">
        <v>854</v>
      </c>
      <c r="F466" s="28" t="s">
        <v>1142</v>
      </c>
      <c r="G466" s="28" t="s">
        <v>225</v>
      </c>
      <c r="H466" s="28" t="s">
        <v>855</v>
      </c>
      <c r="I466" s="28" t="s">
        <v>1143</v>
      </c>
      <c r="J466" s="28" t="str">
        <f t="shared" si="7"/>
        <v>宮崎県延岡市細見町</v>
      </c>
      <c r="K466" s="28">
        <v>0</v>
      </c>
      <c r="L466" s="28">
        <v>0</v>
      </c>
      <c r="M466" s="28">
        <v>0</v>
      </c>
      <c r="N466" s="28">
        <v>0</v>
      </c>
      <c r="O466" s="28">
        <v>0</v>
      </c>
      <c r="P466" s="28">
        <v>0</v>
      </c>
    </row>
    <row r="467" spans="1:16" x14ac:dyDescent="0.2">
      <c r="A467" s="28">
        <v>45203</v>
      </c>
      <c r="B467" s="28">
        <v>882</v>
      </c>
      <c r="C467" s="28">
        <v>8820812</v>
      </c>
      <c r="D467" s="28" t="s">
        <v>222</v>
      </c>
      <c r="E467" s="28" t="s">
        <v>854</v>
      </c>
      <c r="F467" s="28" t="s">
        <v>1144</v>
      </c>
      <c r="G467" s="28" t="s">
        <v>225</v>
      </c>
      <c r="H467" s="28" t="s">
        <v>855</v>
      </c>
      <c r="I467" s="28" t="s">
        <v>1145</v>
      </c>
      <c r="J467" s="28" t="str">
        <f t="shared" si="7"/>
        <v>宮崎県延岡市本小路</v>
      </c>
      <c r="K467" s="28">
        <v>0</v>
      </c>
      <c r="L467" s="28">
        <v>0</v>
      </c>
      <c r="M467" s="28">
        <v>0</v>
      </c>
      <c r="N467" s="28">
        <v>0</v>
      </c>
      <c r="O467" s="28">
        <v>0</v>
      </c>
      <c r="P467" s="28">
        <v>0</v>
      </c>
    </row>
    <row r="468" spans="1:16" x14ac:dyDescent="0.2">
      <c r="A468" s="28">
        <v>45203</v>
      </c>
      <c r="B468" s="28">
        <v>882</v>
      </c>
      <c r="C468" s="28">
        <v>8820821</v>
      </c>
      <c r="D468" s="28" t="s">
        <v>222</v>
      </c>
      <c r="E468" s="28" t="s">
        <v>854</v>
      </c>
      <c r="F468" s="28" t="s">
        <v>1146</v>
      </c>
      <c r="G468" s="28" t="s">
        <v>225</v>
      </c>
      <c r="H468" s="28" t="s">
        <v>855</v>
      </c>
      <c r="I468" s="28" t="s">
        <v>1147</v>
      </c>
      <c r="J468" s="28" t="str">
        <f t="shared" si="7"/>
        <v>宮崎県延岡市本町</v>
      </c>
      <c r="K468" s="28">
        <v>0</v>
      </c>
      <c r="L468" s="28">
        <v>0</v>
      </c>
      <c r="M468" s="28">
        <v>1</v>
      </c>
      <c r="N468" s="28">
        <v>0</v>
      </c>
      <c r="O468" s="28">
        <v>0</v>
      </c>
      <c r="P468" s="28">
        <v>0</v>
      </c>
    </row>
    <row r="469" spans="1:16" x14ac:dyDescent="0.2">
      <c r="A469" s="28">
        <v>45203</v>
      </c>
      <c r="B469" s="28">
        <v>882</v>
      </c>
      <c r="C469" s="28">
        <v>8820066</v>
      </c>
      <c r="D469" s="28" t="s">
        <v>222</v>
      </c>
      <c r="E469" s="28" t="s">
        <v>854</v>
      </c>
      <c r="F469" s="28" t="s">
        <v>1148</v>
      </c>
      <c r="G469" s="28" t="s">
        <v>225</v>
      </c>
      <c r="H469" s="28" t="s">
        <v>855</v>
      </c>
      <c r="I469" s="28" t="s">
        <v>1149</v>
      </c>
      <c r="J469" s="28" t="str">
        <f t="shared" si="7"/>
        <v>宮崎県延岡市舞野町</v>
      </c>
      <c r="K469" s="28">
        <v>0</v>
      </c>
      <c r="L469" s="28">
        <v>0</v>
      </c>
      <c r="M469" s="28">
        <v>0</v>
      </c>
      <c r="N469" s="28">
        <v>0</v>
      </c>
      <c r="O469" s="28">
        <v>0</v>
      </c>
      <c r="P469" s="28">
        <v>0</v>
      </c>
    </row>
    <row r="470" spans="1:16" x14ac:dyDescent="0.2">
      <c r="A470" s="28">
        <v>45203</v>
      </c>
      <c r="B470" s="28">
        <v>882</v>
      </c>
      <c r="C470" s="28">
        <v>8820023</v>
      </c>
      <c r="D470" s="28" t="s">
        <v>222</v>
      </c>
      <c r="E470" s="28" t="s">
        <v>854</v>
      </c>
      <c r="F470" s="28" t="s">
        <v>1150</v>
      </c>
      <c r="G470" s="28" t="s">
        <v>225</v>
      </c>
      <c r="H470" s="28" t="s">
        <v>855</v>
      </c>
      <c r="I470" s="28" t="s">
        <v>1151</v>
      </c>
      <c r="J470" s="28" t="str">
        <f t="shared" si="7"/>
        <v>宮崎県延岡市牧町</v>
      </c>
      <c r="K470" s="28">
        <v>0</v>
      </c>
      <c r="L470" s="28">
        <v>0</v>
      </c>
      <c r="M470" s="28">
        <v>0</v>
      </c>
      <c r="N470" s="28">
        <v>0</v>
      </c>
      <c r="O470" s="28">
        <v>0</v>
      </c>
      <c r="P470" s="28">
        <v>0</v>
      </c>
    </row>
    <row r="471" spans="1:16" x14ac:dyDescent="0.2">
      <c r="A471" s="28">
        <v>45203</v>
      </c>
      <c r="B471" s="28">
        <v>88905</v>
      </c>
      <c r="C471" s="28">
        <v>8890511</v>
      </c>
      <c r="D471" s="28" t="s">
        <v>222</v>
      </c>
      <c r="E471" s="28" t="s">
        <v>854</v>
      </c>
      <c r="F471" s="28" t="s">
        <v>1152</v>
      </c>
      <c r="G471" s="28" t="s">
        <v>225</v>
      </c>
      <c r="H471" s="28" t="s">
        <v>855</v>
      </c>
      <c r="I471" s="28" t="s">
        <v>1153</v>
      </c>
      <c r="J471" s="28" t="str">
        <f t="shared" si="7"/>
        <v>宮崎県延岡市松原町</v>
      </c>
      <c r="K471" s="28">
        <v>0</v>
      </c>
      <c r="L471" s="28">
        <v>0</v>
      </c>
      <c r="M471" s="28">
        <v>1</v>
      </c>
      <c r="N471" s="28">
        <v>0</v>
      </c>
      <c r="O471" s="28">
        <v>0</v>
      </c>
      <c r="P471" s="28">
        <v>0</v>
      </c>
    </row>
    <row r="472" spans="1:16" x14ac:dyDescent="0.2">
      <c r="A472" s="28">
        <v>45203</v>
      </c>
      <c r="B472" s="28">
        <v>882</v>
      </c>
      <c r="C472" s="28">
        <v>8820062</v>
      </c>
      <c r="D472" s="28" t="s">
        <v>222</v>
      </c>
      <c r="E472" s="28" t="s">
        <v>854</v>
      </c>
      <c r="F472" s="28" t="s">
        <v>1154</v>
      </c>
      <c r="G472" s="28" t="s">
        <v>225</v>
      </c>
      <c r="H472" s="28" t="s">
        <v>855</v>
      </c>
      <c r="I472" s="28" t="s">
        <v>1155</v>
      </c>
      <c r="J472" s="28" t="str">
        <f t="shared" si="7"/>
        <v>宮崎県延岡市松山町</v>
      </c>
      <c r="K472" s="28">
        <v>0</v>
      </c>
      <c r="L472" s="28">
        <v>0</v>
      </c>
      <c r="M472" s="28">
        <v>0</v>
      </c>
      <c r="N472" s="28">
        <v>0</v>
      </c>
      <c r="O472" s="28">
        <v>0</v>
      </c>
      <c r="P472" s="28">
        <v>0</v>
      </c>
    </row>
    <row r="473" spans="1:16" x14ac:dyDescent="0.2">
      <c r="A473" s="28">
        <v>45203</v>
      </c>
      <c r="B473" s="28">
        <v>882</v>
      </c>
      <c r="C473" s="28">
        <v>8820881</v>
      </c>
      <c r="D473" s="28" t="s">
        <v>222</v>
      </c>
      <c r="E473" s="28" t="s">
        <v>854</v>
      </c>
      <c r="F473" s="28" t="s">
        <v>1156</v>
      </c>
      <c r="G473" s="28" t="s">
        <v>225</v>
      </c>
      <c r="H473" s="28" t="s">
        <v>855</v>
      </c>
      <c r="I473" s="28" t="s">
        <v>1157</v>
      </c>
      <c r="J473" s="28" t="str">
        <f t="shared" si="7"/>
        <v>宮崎県延岡市三須町</v>
      </c>
      <c r="K473" s="28">
        <v>0</v>
      </c>
      <c r="L473" s="28">
        <v>0</v>
      </c>
      <c r="M473" s="28">
        <v>0</v>
      </c>
      <c r="N473" s="28">
        <v>0</v>
      </c>
      <c r="O473" s="28">
        <v>0</v>
      </c>
      <c r="P473" s="28">
        <v>0</v>
      </c>
    </row>
    <row r="474" spans="1:16" x14ac:dyDescent="0.2">
      <c r="A474" s="28">
        <v>45203</v>
      </c>
      <c r="B474" s="28">
        <v>882</v>
      </c>
      <c r="C474" s="28">
        <v>8820015</v>
      </c>
      <c r="D474" s="28" t="s">
        <v>222</v>
      </c>
      <c r="E474" s="28" t="s">
        <v>854</v>
      </c>
      <c r="F474" s="28" t="s">
        <v>1158</v>
      </c>
      <c r="G474" s="28" t="s">
        <v>225</v>
      </c>
      <c r="H474" s="28" t="s">
        <v>855</v>
      </c>
      <c r="I474" s="28" t="s">
        <v>1159</v>
      </c>
      <c r="J474" s="28" t="str">
        <f t="shared" si="7"/>
        <v>宮崎県延岡市水尻町</v>
      </c>
      <c r="K474" s="28">
        <v>0</v>
      </c>
      <c r="L474" s="28">
        <v>0</v>
      </c>
      <c r="M474" s="28">
        <v>0</v>
      </c>
      <c r="N474" s="28">
        <v>0</v>
      </c>
      <c r="O474" s="28">
        <v>0</v>
      </c>
      <c r="P474" s="28">
        <v>0</v>
      </c>
    </row>
    <row r="475" spans="1:16" x14ac:dyDescent="0.2">
      <c r="A475" s="28">
        <v>45203</v>
      </c>
      <c r="B475" s="28">
        <v>882</v>
      </c>
      <c r="C475" s="28">
        <v>8820842</v>
      </c>
      <c r="D475" s="28" t="s">
        <v>222</v>
      </c>
      <c r="E475" s="28" t="s">
        <v>854</v>
      </c>
      <c r="F475" s="28" t="s">
        <v>1160</v>
      </c>
      <c r="G475" s="28" t="s">
        <v>225</v>
      </c>
      <c r="H475" s="28" t="s">
        <v>855</v>
      </c>
      <c r="I475" s="28" t="s">
        <v>1161</v>
      </c>
      <c r="J475" s="28" t="str">
        <f t="shared" si="7"/>
        <v>宮崎県延岡市三ツ瀬町</v>
      </c>
      <c r="K475" s="28">
        <v>0</v>
      </c>
      <c r="L475" s="28">
        <v>0</v>
      </c>
      <c r="M475" s="28">
        <v>1</v>
      </c>
      <c r="N475" s="28">
        <v>0</v>
      </c>
      <c r="O475" s="28">
        <v>0</v>
      </c>
      <c r="P475" s="28">
        <v>0</v>
      </c>
    </row>
    <row r="476" spans="1:16" x14ac:dyDescent="0.2">
      <c r="A476" s="28">
        <v>45203</v>
      </c>
      <c r="B476" s="28">
        <v>882</v>
      </c>
      <c r="C476" s="28">
        <v>8820863</v>
      </c>
      <c r="D476" s="28" t="s">
        <v>222</v>
      </c>
      <c r="E476" s="28" t="s">
        <v>854</v>
      </c>
      <c r="F476" s="28" t="s">
        <v>1162</v>
      </c>
      <c r="G476" s="28" t="s">
        <v>225</v>
      </c>
      <c r="H476" s="28" t="s">
        <v>855</v>
      </c>
      <c r="I476" s="28" t="s">
        <v>1163</v>
      </c>
      <c r="J476" s="28" t="str">
        <f t="shared" si="7"/>
        <v>宮崎県延岡市緑ケ丘</v>
      </c>
      <c r="K476" s="28">
        <v>0</v>
      </c>
      <c r="L476" s="28">
        <v>0</v>
      </c>
      <c r="M476" s="28">
        <v>1</v>
      </c>
      <c r="N476" s="28">
        <v>0</v>
      </c>
      <c r="O476" s="28">
        <v>0</v>
      </c>
      <c r="P476" s="28">
        <v>0</v>
      </c>
    </row>
    <row r="477" spans="1:16" x14ac:dyDescent="0.2">
      <c r="A477" s="28">
        <v>45203</v>
      </c>
      <c r="B477" s="28">
        <v>88905</v>
      </c>
      <c r="C477" s="28">
        <v>8890506</v>
      </c>
      <c r="D477" s="28" t="s">
        <v>222</v>
      </c>
      <c r="E477" s="28" t="s">
        <v>854</v>
      </c>
      <c r="F477" s="28" t="s">
        <v>1164</v>
      </c>
      <c r="G477" s="28" t="s">
        <v>225</v>
      </c>
      <c r="H477" s="28" t="s">
        <v>855</v>
      </c>
      <c r="I477" s="28" t="s">
        <v>1165</v>
      </c>
      <c r="J477" s="28" t="str">
        <f t="shared" si="7"/>
        <v>宮崎県延岡市南一ケ岡</v>
      </c>
      <c r="K477" s="28">
        <v>0</v>
      </c>
      <c r="L477" s="28">
        <v>0</v>
      </c>
      <c r="M477" s="28">
        <v>1</v>
      </c>
      <c r="N477" s="28">
        <v>0</v>
      </c>
      <c r="O477" s="28">
        <v>0</v>
      </c>
      <c r="P477" s="28">
        <v>0</v>
      </c>
    </row>
    <row r="478" spans="1:16" x14ac:dyDescent="0.2">
      <c r="A478" s="28">
        <v>45203</v>
      </c>
      <c r="B478" s="28">
        <v>882</v>
      </c>
      <c r="C478" s="28">
        <v>8820822</v>
      </c>
      <c r="D478" s="28" t="s">
        <v>222</v>
      </c>
      <c r="E478" s="28" t="s">
        <v>854</v>
      </c>
      <c r="F478" s="28" t="s">
        <v>636</v>
      </c>
      <c r="G478" s="28" t="s">
        <v>225</v>
      </c>
      <c r="H478" s="28" t="s">
        <v>855</v>
      </c>
      <c r="I478" s="28" t="s">
        <v>637</v>
      </c>
      <c r="J478" s="28" t="str">
        <f t="shared" si="7"/>
        <v>宮崎県延岡市南町</v>
      </c>
      <c r="K478" s="28">
        <v>0</v>
      </c>
      <c r="L478" s="28">
        <v>0</v>
      </c>
      <c r="M478" s="28">
        <v>1</v>
      </c>
      <c r="N478" s="28">
        <v>0</v>
      </c>
      <c r="O478" s="28">
        <v>0</v>
      </c>
      <c r="P478" s="28">
        <v>0</v>
      </c>
    </row>
    <row r="479" spans="1:16" x14ac:dyDescent="0.2">
      <c r="A479" s="28">
        <v>45203</v>
      </c>
      <c r="B479" s="28">
        <v>882</v>
      </c>
      <c r="C479" s="28">
        <v>8820092</v>
      </c>
      <c r="D479" s="28" t="s">
        <v>222</v>
      </c>
      <c r="E479" s="28" t="s">
        <v>854</v>
      </c>
      <c r="F479" s="28" t="s">
        <v>1166</v>
      </c>
      <c r="G479" s="28" t="s">
        <v>225</v>
      </c>
      <c r="H479" s="28" t="s">
        <v>855</v>
      </c>
      <c r="I479" s="28" t="s">
        <v>1167</v>
      </c>
      <c r="J479" s="28" t="str">
        <f t="shared" si="7"/>
        <v>宮崎県延岡市宮長町</v>
      </c>
      <c r="K479" s="28">
        <v>0</v>
      </c>
      <c r="L479" s="28">
        <v>0</v>
      </c>
      <c r="M479" s="28">
        <v>0</v>
      </c>
      <c r="N479" s="28">
        <v>0</v>
      </c>
      <c r="O479" s="28">
        <v>0</v>
      </c>
      <c r="P479" s="28">
        <v>0</v>
      </c>
    </row>
    <row r="480" spans="1:16" x14ac:dyDescent="0.2">
      <c r="A480" s="28">
        <v>45203</v>
      </c>
      <c r="B480" s="28">
        <v>88905</v>
      </c>
      <c r="C480" s="28">
        <v>8890515</v>
      </c>
      <c r="D480" s="28" t="s">
        <v>222</v>
      </c>
      <c r="E480" s="28" t="s">
        <v>854</v>
      </c>
      <c r="F480" s="28" t="s">
        <v>1168</v>
      </c>
      <c r="G480" s="28" t="s">
        <v>225</v>
      </c>
      <c r="H480" s="28" t="s">
        <v>855</v>
      </c>
      <c r="I480" s="28" t="s">
        <v>1169</v>
      </c>
      <c r="J480" s="28" t="str">
        <f t="shared" si="7"/>
        <v>宮崎県延岡市妙見町</v>
      </c>
      <c r="K480" s="28">
        <v>0</v>
      </c>
      <c r="L480" s="28">
        <v>0</v>
      </c>
      <c r="M480" s="28">
        <v>0</v>
      </c>
      <c r="N480" s="28">
        <v>0</v>
      </c>
      <c r="O480" s="28">
        <v>0</v>
      </c>
      <c r="P480" s="28">
        <v>0</v>
      </c>
    </row>
    <row r="481" spans="1:16" x14ac:dyDescent="0.2">
      <c r="A481" s="28">
        <v>45203</v>
      </c>
      <c r="B481" s="28">
        <v>882</v>
      </c>
      <c r="C481" s="28">
        <v>8820087</v>
      </c>
      <c r="D481" s="28" t="s">
        <v>222</v>
      </c>
      <c r="E481" s="28" t="s">
        <v>854</v>
      </c>
      <c r="F481" s="28" t="s">
        <v>1170</v>
      </c>
      <c r="G481" s="28" t="s">
        <v>225</v>
      </c>
      <c r="H481" s="28" t="s">
        <v>855</v>
      </c>
      <c r="I481" s="28" t="s">
        <v>1171</v>
      </c>
      <c r="J481" s="28" t="str">
        <f t="shared" si="7"/>
        <v>宮崎県延岡市妙町</v>
      </c>
      <c r="K481" s="28">
        <v>0</v>
      </c>
      <c r="L481" s="28">
        <v>0</v>
      </c>
      <c r="M481" s="28">
        <v>0</v>
      </c>
      <c r="N481" s="28">
        <v>0</v>
      </c>
      <c r="O481" s="28">
        <v>0</v>
      </c>
      <c r="P481" s="28">
        <v>0</v>
      </c>
    </row>
    <row r="482" spans="1:16" x14ac:dyDescent="0.2">
      <c r="A482" s="28">
        <v>45203</v>
      </c>
      <c r="B482" s="28">
        <v>882</v>
      </c>
      <c r="C482" s="28">
        <v>8820077</v>
      </c>
      <c r="D482" s="28" t="s">
        <v>222</v>
      </c>
      <c r="E482" s="28" t="s">
        <v>854</v>
      </c>
      <c r="F482" s="28" t="s">
        <v>1172</v>
      </c>
      <c r="G482" s="28" t="s">
        <v>225</v>
      </c>
      <c r="H482" s="28" t="s">
        <v>855</v>
      </c>
      <c r="I482" s="28" t="s">
        <v>1173</v>
      </c>
      <c r="J482" s="28" t="str">
        <f t="shared" si="7"/>
        <v>宮崎県延岡市行縢町</v>
      </c>
      <c r="K482" s="28">
        <v>0</v>
      </c>
      <c r="L482" s="28">
        <v>0</v>
      </c>
      <c r="M482" s="28">
        <v>0</v>
      </c>
      <c r="N482" s="28">
        <v>0</v>
      </c>
      <c r="O482" s="28">
        <v>0</v>
      </c>
      <c r="P482" s="28">
        <v>0</v>
      </c>
    </row>
    <row r="483" spans="1:16" x14ac:dyDescent="0.2">
      <c r="A483" s="28">
        <v>45203</v>
      </c>
      <c r="B483" s="28">
        <v>882</v>
      </c>
      <c r="C483" s="28">
        <v>8820021</v>
      </c>
      <c r="D483" s="28" t="s">
        <v>222</v>
      </c>
      <c r="E483" s="28" t="s">
        <v>854</v>
      </c>
      <c r="F483" s="28" t="s">
        <v>1174</v>
      </c>
      <c r="G483" s="28" t="s">
        <v>225</v>
      </c>
      <c r="H483" s="28" t="s">
        <v>855</v>
      </c>
      <c r="I483" s="28" t="s">
        <v>1175</v>
      </c>
      <c r="J483" s="28" t="str">
        <f t="shared" si="7"/>
        <v>宮崎県延岡市無鹿町</v>
      </c>
      <c r="K483" s="28">
        <v>0</v>
      </c>
      <c r="L483" s="28">
        <v>0</v>
      </c>
      <c r="M483" s="28">
        <v>1</v>
      </c>
      <c r="N483" s="28">
        <v>0</v>
      </c>
      <c r="O483" s="28">
        <v>0</v>
      </c>
      <c r="P483" s="28">
        <v>0</v>
      </c>
    </row>
    <row r="484" spans="1:16" x14ac:dyDescent="0.2">
      <c r="A484" s="28">
        <v>45203</v>
      </c>
      <c r="B484" s="28">
        <v>882</v>
      </c>
      <c r="C484" s="28">
        <v>8820094</v>
      </c>
      <c r="D484" s="28" t="s">
        <v>222</v>
      </c>
      <c r="E484" s="28" t="s">
        <v>854</v>
      </c>
      <c r="F484" s="28" t="s">
        <v>1176</v>
      </c>
      <c r="G484" s="28" t="s">
        <v>225</v>
      </c>
      <c r="H484" s="28" t="s">
        <v>855</v>
      </c>
      <c r="I484" s="28" t="s">
        <v>1177</v>
      </c>
      <c r="J484" s="28" t="str">
        <f t="shared" si="7"/>
        <v>宮崎県延岡市安井町</v>
      </c>
      <c r="K484" s="28">
        <v>0</v>
      </c>
      <c r="L484" s="28">
        <v>0</v>
      </c>
      <c r="M484" s="28">
        <v>0</v>
      </c>
      <c r="N484" s="28">
        <v>0</v>
      </c>
      <c r="O484" s="28">
        <v>0</v>
      </c>
      <c r="P484" s="28">
        <v>0</v>
      </c>
    </row>
    <row r="485" spans="1:16" x14ac:dyDescent="0.2">
      <c r="A485" s="28">
        <v>45203</v>
      </c>
      <c r="B485" s="28">
        <v>882</v>
      </c>
      <c r="C485" s="28">
        <v>8820815</v>
      </c>
      <c r="D485" s="28" t="s">
        <v>222</v>
      </c>
      <c r="E485" s="28" t="s">
        <v>854</v>
      </c>
      <c r="F485" s="28" t="s">
        <v>1178</v>
      </c>
      <c r="G485" s="28" t="s">
        <v>225</v>
      </c>
      <c r="H485" s="28" t="s">
        <v>855</v>
      </c>
      <c r="I485" s="28" t="s">
        <v>1179</v>
      </c>
      <c r="J485" s="28" t="str">
        <f t="shared" si="7"/>
        <v>宮崎県延岡市柳沢町</v>
      </c>
      <c r="K485" s="28">
        <v>0</v>
      </c>
      <c r="L485" s="28">
        <v>0</v>
      </c>
      <c r="M485" s="28">
        <v>1</v>
      </c>
      <c r="N485" s="28">
        <v>0</v>
      </c>
      <c r="O485" s="28">
        <v>0</v>
      </c>
      <c r="P485" s="28">
        <v>0</v>
      </c>
    </row>
    <row r="486" spans="1:16" x14ac:dyDescent="0.2">
      <c r="A486" s="28">
        <v>45203</v>
      </c>
      <c r="B486" s="28">
        <v>882</v>
      </c>
      <c r="C486" s="28">
        <v>8820055</v>
      </c>
      <c r="D486" s="28" t="s">
        <v>222</v>
      </c>
      <c r="E486" s="28" t="s">
        <v>854</v>
      </c>
      <c r="F486" s="28" t="s">
        <v>1180</v>
      </c>
      <c r="G486" s="28" t="s">
        <v>225</v>
      </c>
      <c r="H486" s="28" t="s">
        <v>855</v>
      </c>
      <c r="I486" s="28" t="s">
        <v>1181</v>
      </c>
      <c r="J486" s="28" t="str">
        <f t="shared" si="7"/>
        <v>宮崎県延岡市山下町</v>
      </c>
      <c r="K486" s="28">
        <v>0</v>
      </c>
      <c r="L486" s="28">
        <v>0</v>
      </c>
      <c r="M486" s="28">
        <v>1</v>
      </c>
      <c r="N486" s="28">
        <v>0</v>
      </c>
      <c r="O486" s="28">
        <v>0</v>
      </c>
      <c r="P486" s="28">
        <v>0</v>
      </c>
    </row>
    <row r="487" spans="1:16" x14ac:dyDescent="0.2">
      <c r="A487" s="28">
        <v>45203</v>
      </c>
      <c r="B487" s="28">
        <v>882</v>
      </c>
      <c r="C487" s="28">
        <v>8820037</v>
      </c>
      <c r="D487" s="28" t="s">
        <v>222</v>
      </c>
      <c r="E487" s="28" t="s">
        <v>854</v>
      </c>
      <c r="F487" s="28" t="s">
        <v>1182</v>
      </c>
      <c r="G487" s="28" t="s">
        <v>225</v>
      </c>
      <c r="H487" s="28" t="s">
        <v>855</v>
      </c>
      <c r="I487" s="28" t="s">
        <v>1183</v>
      </c>
      <c r="J487" s="28" t="str">
        <f t="shared" si="7"/>
        <v>宮崎県延岡市山月町</v>
      </c>
      <c r="K487" s="28">
        <v>0</v>
      </c>
      <c r="L487" s="28">
        <v>0</v>
      </c>
      <c r="M487" s="28">
        <v>1</v>
      </c>
      <c r="N487" s="28">
        <v>0</v>
      </c>
      <c r="O487" s="28">
        <v>0</v>
      </c>
      <c r="P487" s="28">
        <v>0</v>
      </c>
    </row>
    <row r="488" spans="1:16" x14ac:dyDescent="0.2">
      <c r="A488" s="28">
        <v>45203</v>
      </c>
      <c r="B488" s="28">
        <v>882</v>
      </c>
      <c r="C488" s="28">
        <v>8820083</v>
      </c>
      <c r="D488" s="28" t="s">
        <v>222</v>
      </c>
      <c r="E488" s="28" t="s">
        <v>854</v>
      </c>
      <c r="F488" s="28" t="s">
        <v>1184</v>
      </c>
      <c r="G488" s="28" t="s">
        <v>225</v>
      </c>
      <c r="H488" s="28" t="s">
        <v>855</v>
      </c>
      <c r="I488" s="28" t="s">
        <v>1185</v>
      </c>
      <c r="J488" s="28" t="str">
        <f t="shared" si="7"/>
        <v>宮崎県延岡市柚木町</v>
      </c>
      <c r="K488" s="28">
        <v>0</v>
      </c>
      <c r="L488" s="28">
        <v>0</v>
      </c>
      <c r="M488" s="28">
        <v>0</v>
      </c>
      <c r="N488" s="28">
        <v>0</v>
      </c>
      <c r="O488" s="28">
        <v>0</v>
      </c>
      <c r="P488" s="28">
        <v>0</v>
      </c>
    </row>
    <row r="489" spans="1:16" x14ac:dyDescent="0.2">
      <c r="A489" s="28">
        <v>45203</v>
      </c>
      <c r="B489" s="28">
        <v>882</v>
      </c>
      <c r="C489" s="28">
        <v>8820026</v>
      </c>
      <c r="D489" s="28" t="s">
        <v>222</v>
      </c>
      <c r="E489" s="28" t="s">
        <v>854</v>
      </c>
      <c r="F489" s="28" t="s">
        <v>1186</v>
      </c>
      <c r="G489" s="28" t="s">
        <v>225</v>
      </c>
      <c r="H489" s="28" t="s">
        <v>855</v>
      </c>
      <c r="I489" s="28" t="s">
        <v>1187</v>
      </c>
      <c r="J489" s="28" t="str">
        <f t="shared" si="7"/>
        <v>宮崎県延岡市柚の木田町</v>
      </c>
      <c r="K489" s="28">
        <v>0</v>
      </c>
      <c r="L489" s="28">
        <v>0</v>
      </c>
      <c r="M489" s="28">
        <v>0</v>
      </c>
      <c r="N489" s="28">
        <v>0</v>
      </c>
      <c r="O489" s="28">
        <v>0</v>
      </c>
      <c r="P489" s="28">
        <v>0</v>
      </c>
    </row>
    <row r="490" spans="1:16" x14ac:dyDescent="0.2">
      <c r="A490" s="28">
        <v>45203</v>
      </c>
      <c r="B490" s="28">
        <v>882</v>
      </c>
      <c r="C490" s="28">
        <v>8820072</v>
      </c>
      <c r="D490" s="28" t="s">
        <v>222</v>
      </c>
      <c r="E490" s="28" t="s">
        <v>854</v>
      </c>
      <c r="F490" s="28" t="s">
        <v>1188</v>
      </c>
      <c r="G490" s="28" t="s">
        <v>225</v>
      </c>
      <c r="H490" s="28" t="s">
        <v>855</v>
      </c>
      <c r="I490" s="28" t="s">
        <v>1189</v>
      </c>
      <c r="J490" s="28" t="str">
        <f t="shared" si="7"/>
        <v>宮崎県延岡市吉野町</v>
      </c>
      <c r="K490" s="28">
        <v>0</v>
      </c>
      <c r="L490" s="28">
        <v>0</v>
      </c>
      <c r="M490" s="28">
        <v>0</v>
      </c>
      <c r="N490" s="28">
        <v>0</v>
      </c>
      <c r="O490" s="28">
        <v>0</v>
      </c>
      <c r="P490" s="28">
        <v>0</v>
      </c>
    </row>
    <row r="491" spans="1:16" x14ac:dyDescent="0.2">
      <c r="A491" s="28">
        <v>45203</v>
      </c>
      <c r="B491" s="28">
        <v>882</v>
      </c>
      <c r="C491" s="28">
        <v>8820875</v>
      </c>
      <c r="D491" s="28" t="s">
        <v>222</v>
      </c>
      <c r="E491" s="28" t="s">
        <v>854</v>
      </c>
      <c r="F491" s="28" t="s">
        <v>1190</v>
      </c>
      <c r="G491" s="28" t="s">
        <v>225</v>
      </c>
      <c r="H491" s="28" t="s">
        <v>855</v>
      </c>
      <c r="I491" s="28" t="s">
        <v>853</v>
      </c>
      <c r="J491" s="28" t="str">
        <f t="shared" si="7"/>
        <v>宮崎県延岡市若葉町</v>
      </c>
      <c r="K491" s="28">
        <v>0</v>
      </c>
      <c r="L491" s="28">
        <v>0</v>
      </c>
      <c r="M491" s="28">
        <v>1</v>
      </c>
      <c r="N491" s="28">
        <v>0</v>
      </c>
      <c r="O491" s="28">
        <v>0</v>
      </c>
      <c r="P491" s="28">
        <v>0</v>
      </c>
    </row>
    <row r="492" spans="1:16" x14ac:dyDescent="0.2">
      <c r="A492" s="28">
        <v>45204</v>
      </c>
      <c r="B492" s="28">
        <v>887</v>
      </c>
      <c r="C492" s="28">
        <v>8870000</v>
      </c>
      <c r="D492" s="28" t="s">
        <v>222</v>
      </c>
      <c r="E492" s="28" t="s">
        <v>1191</v>
      </c>
      <c r="F492" s="28" t="s">
        <v>224</v>
      </c>
      <c r="G492" s="28" t="s">
        <v>225</v>
      </c>
      <c r="H492" s="28" t="s">
        <v>1192</v>
      </c>
      <c r="I492" s="28" t="s">
        <v>227</v>
      </c>
      <c r="J492" s="28" t="str">
        <f t="shared" si="7"/>
        <v>宮崎県日南市以下に掲載がない場合</v>
      </c>
      <c r="K492" s="28">
        <v>0</v>
      </c>
      <c r="L492" s="28">
        <v>0</v>
      </c>
      <c r="M492" s="28">
        <v>0</v>
      </c>
      <c r="N492" s="28">
        <v>0</v>
      </c>
      <c r="O492" s="28">
        <v>0</v>
      </c>
      <c r="P492" s="28">
        <v>0</v>
      </c>
    </row>
    <row r="493" spans="1:16" x14ac:dyDescent="0.2">
      <c r="A493" s="28">
        <v>45204</v>
      </c>
      <c r="B493" s="28">
        <v>887</v>
      </c>
      <c r="C493" s="28">
        <v>8870041</v>
      </c>
      <c r="D493" s="28" t="s">
        <v>222</v>
      </c>
      <c r="E493" s="28" t="s">
        <v>1191</v>
      </c>
      <c r="F493" s="28" t="s">
        <v>1193</v>
      </c>
      <c r="G493" s="28" t="s">
        <v>225</v>
      </c>
      <c r="H493" s="28" t="s">
        <v>1192</v>
      </c>
      <c r="I493" s="28" t="s">
        <v>1194</v>
      </c>
      <c r="J493" s="28" t="str">
        <f t="shared" si="7"/>
        <v>宮崎県日南市吾田東（１～４丁目）</v>
      </c>
      <c r="K493" s="28">
        <v>1</v>
      </c>
      <c r="L493" s="28">
        <v>0</v>
      </c>
      <c r="M493" s="28">
        <v>1</v>
      </c>
      <c r="N493" s="28">
        <v>0</v>
      </c>
      <c r="O493" s="28">
        <v>0</v>
      </c>
      <c r="P493" s="28">
        <v>0</v>
      </c>
    </row>
    <row r="494" spans="1:16" x14ac:dyDescent="0.2">
      <c r="A494" s="28">
        <v>45204</v>
      </c>
      <c r="B494" s="28">
        <v>88925</v>
      </c>
      <c r="C494" s="28">
        <v>8892541</v>
      </c>
      <c r="D494" s="28" t="s">
        <v>222</v>
      </c>
      <c r="E494" s="28" t="s">
        <v>1191</v>
      </c>
      <c r="F494" s="28" t="s">
        <v>1195</v>
      </c>
      <c r="G494" s="28" t="s">
        <v>225</v>
      </c>
      <c r="H494" s="28" t="s">
        <v>1192</v>
      </c>
      <c r="I494" s="28" t="s">
        <v>1196</v>
      </c>
      <c r="J494" s="28" t="str">
        <f t="shared" si="7"/>
        <v>宮崎県日南市吾田東（５～１１丁目）</v>
      </c>
      <c r="K494" s="28">
        <v>1</v>
      </c>
      <c r="L494" s="28">
        <v>0</v>
      </c>
      <c r="M494" s="28">
        <v>1</v>
      </c>
      <c r="N494" s="28">
        <v>0</v>
      </c>
      <c r="O494" s="28">
        <v>0</v>
      </c>
      <c r="P494" s="28">
        <v>0</v>
      </c>
    </row>
    <row r="495" spans="1:16" x14ac:dyDescent="0.2">
      <c r="A495" s="28">
        <v>45204</v>
      </c>
      <c r="B495" s="28">
        <v>88925</v>
      </c>
      <c r="C495" s="28">
        <v>8892536</v>
      </c>
      <c r="D495" s="28" t="s">
        <v>222</v>
      </c>
      <c r="E495" s="28" t="s">
        <v>1191</v>
      </c>
      <c r="F495" s="28" t="s">
        <v>1197</v>
      </c>
      <c r="G495" s="28" t="s">
        <v>225</v>
      </c>
      <c r="H495" s="28" t="s">
        <v>1192</v>
      </c>
      <c r="I495" s="28" t="s">
        <v>1198</v>
      </c>
      <c r="J495" s="28" t="str">
        <f t="shared" si="7"/>
        <v>宮崎県日南市吾田西</v>
      </c>
      <c r="K495" s="28">
        <v>1</v>
      </c>
      <c r="L495" s="28">
        <v>0</v>
      </c>
      <c r="M495" s="28">
        <v>1</v>
      </c>
      <c r="N495" s="28">
        <v>0</v>
      </c>
      <c r="O495" s="28">
        <v>0</v>
      </c>
      <c r="P495" s="28">
        <v>0</v>
      </c>
    </row>
    <row r="496" spans="1:16" x14ac:dyDescent="0.2">
      <c r="A496" s="28">
        <v>45204</v>
      </c>
      <c r="B496" s="28">
        <v>887</v>
      </c>
      <c r="C496" s="28">
        <v>8870001</v>
      </c>
      <c r="D496" s="28" t="s">
        <v>222</v>
      </c>
      <c r="E496" s="28" t="s">
        <v>1191</v>
      </c>
      <c r="F496" s="28" t="s">
        <v>1199</v>
      </c>
      <c r="G496" s="28" t="s">
        <v>225</v>
      </c>
      <c r="H496" s="28" t="s">
        <v>1192</v>
      </c>
      <c r="I496" s="28" t="s">
        <v>1200</v>
      </c>
      <c r="J496" s="28" t="str">
        <f t="shared" si="7"/>
        <v>宮崎県日南市油津</v>
      </c>
      <c r="K496" s="28">
        <v>0</v>
      </c>
      <c r="L496" s="28">
        <v>0</v>
      </c>
      <c r="M496" s="28">
        <v>1</v>
      </c>
      <c r="N496" s="28">
        <v>0</v>
      </c>
      <c r="O496" s="28">
        <v>0</v>
      </c>
      <c r="P496" s="28">
        <v>0</v>
      </c>
    </row>
    <row r="497" spans="1:16" x14ac:dyDescent="0.2">
      <c r="A497" s="28">
        <v>45204</v>
      </c>
      <c r="B497" s="28">
        <v>88925</v>
      </c>
      <c r="C497" s="28">
        <v>8892532</v>
      </c>
      <c r="D497" s="28" t="s">
        <v>222</v>
      </c>
      <c r="E497" s="28" t="s">
        <v>1191</v>
      </c>
      <c r="F497" s="28" t="s">
        <v>1201</v>
      </c>
      <c r="G497" s="28" t="s">
        <v>225</v>
      </c>
      <c r="H497" s="28" t="s">
        <v>1192</v>
      </c>
      <c r="I497" s="28" t="s">
        <v>1202</v>
      </c>
      <c r="J497" s="28" t="str">
        <f t="shared" si="7"/>
        <v>宮崎県日南市板敷</v>
      </c>
      <c r="K497" s="28">
        <v>0</v>
      </c>
      <c r="L497" s="28">
        <v>0</v>
      </c>
      <c r="M497" s="28">
        <v>0</v>
      </c>
      <c r="N497" s="28">
        <v>0</v>
      </c>
      <c r="O497" s="28">
        <v>0</v>
      </c>
      <c r="P497" s="28">
        <v>0</v>
      </c>
    </row>
    <row r="498" spans="1:16" x14ac:dyDescent="0.2">
      <c r="A498" s="28">
        <v>45204</v>
      </c>
      <c r="B498" s="28">
        <v>88701</v>
      </c>
      <c r="C498" s="28">
        <v>8870111</v>
      </c>
      <c r="D498" s="28" t="s">
        <v>222</v>
      </c>
      <c r="E498" s="28" t="s">
        <v>1191</v>
      </c>
      <c r="F498" s="28" t="s">
        <v>1203</v>
      </c>
      <c r="G498" s="28" t="s">
        <v>225</v>
      </c>
      <c r="H498" s="28" t="s">
        <v>1192</v>
      </c>
      <c r="I498" s="28" t="s">
        <v>1204</v>
      </c>
      <c r="J498" s="28" t="str">
        <f t="shared" si="7"/>
        <v>宮崎県日南市伊比井</v>
      </c>
      <c r="K498" s="28">
        <v>0</v>
      </c>
      <c r="L498" s="28">
        <v>0</v>
      </c>
      <c r="M498" s="28">
        <v>0</v>
      </c>
      <c r="N498" s="28">
        <v>0</v>
      </c>
      <c r="O498" s="28">
        <v>0</v>
      </c>
      <c r="P498" s="28">
        <v>0</v>
      </c>
    </row>
    <row r="499" spans="1:16" x14ac:dyDescent="0.2">
      <c r="A499" s="28">
        <v>45204</v>
      </c>
      <c r="B499" s="28">
        <v>88925</v>
      </c>
      <c r="C499" s="28">
        <v>8892525</v>
      </c>
      <c r="D499" s="28" t="s">
        <v>222</v>
      </c>
      <c r="E499" s="28" t="s">
        <v>1191</v>
      </c>
      <c r="F499" s="28" t="s">
        <v>672</v>
      </c>
      <c r="G499" s="28" t="s">
        <v>225</v>
      </c>
      <c r="H499" s="28" t="s">
        <v>1192</v>
      </c>
      <c r="I499" s="28" t="s">
        <v>673</v>
      </c>
      <c r="J499" s="28" t="str">
        <f t="shared" si="7"/>
        <v>宮崎県日南市今町</v>
      </c>
      <c r="K499" s="28">
        <v>0</v>
      </c>
      <c r="L499" s="28">
        <v>0</v>
      </c>
      <c r="M499" s="28">
        <v>1</v>
      </c>
      <c r="N499" s="28">
        <v>0</v>
      </c>
      <c r="O499" s="28">
        <v>0</v>
      </c>
      <c r="P499" s="28">
        <v>0</v>
      </c>
    </row>
    <row r="500" spans="1:16" x14ac:dyDescent="0.2">
      <c r="A500" s="28">
        <v>45204</v>
      </c>
      <c r="B500" s="28">
        <v>887</v>
      </c>
      <c r="C500" s="28">
        <v>8870014</v>
      </c>
      <c r="D500" s="28" t="s">
        <v>222</v>
      </c>
      <c r="E500" s="28" t="s">
        <v>1191</v>
      </c>
      <c r="F500" s="28" t="s">
        <v>1205</v>
      </c>
      <c r="G500" s="28" t="s">
        <v>225</v>
      </c>
      <c r="H500" s="28" t="s">
        <v>1192</v>
      </c>
      <c r="I500" s="28" t="s">
        <v>1206</v>
      </c>
      <c r="J500" s="28" t="str">
        <f t="shared" si="7"/>
        <v>宮崎県日南市岩崎</v>
      </c>
      <c r="K500" s="28">
        <v>0</v>
      </c>
      <c r="L500" s="28">
        <v>0</v>
      </c>
      <c r="M500" s="28">
        <v>1</v>
      </c>
      <c r="N500" s="28">
        <v>0</v>
      </c>
      <c r="O500" s="28">
        <v>0</v>
      </c>
      <c r="P500" s="28">
        <v>0</v>
      </c>
    </row>
    <row r="501" spans="1:16" x14ac:dyDescent="0.2">
      <c r="A501" s="28">
        <v>45204</v>
      </c>
      <c r="B501" s="28">
        <v>887</v>
      </c>
      <c r="C501" s="28">
        <v>8870017</v>
      </c>
      <c r="D501" s="28" t="s">
        <v>222</v>
      </c>
      <c r="E501" s="28" t="s">
        <v>1191</v>
      </c>
      <c r="F501" s="28" t="s">
        <v>1207</v>
      </c>
      <c r="G501" s="28" t="s">
        <v>225</v>
      </c>
      <c r="H501" s="28" t="s">
        <v>1192</v>
      </c>
      <c r="I501" s="28" t="s">
        <v>1208</v>
      </c>
      <c r="J501" s="28" t="str">
        <f t="shared" si="7"/>
        <v>宮崎県日南市梅ケ浜</v>
      </c>
      <c r="K501" s="28">
        <v>0</v>
      </c>
      <c r="L501" s="28">
        <v>0</v>
      </c>
      <c r="M501" s="28">
        <v>1</v>
      </c>
      <c r="N501" s="28">
        <v>0</v>
      </c>
      <c r="O501" s="28">
        <v>0</v>
      </c>
      <c r="P501" s="28">
        <v>0</v>
      </c>
    </row>
    <row r="502" spans="1:16" x14ac:dyDescent="0.2">
      <c r="A502" s="28">
        <v>45204</v>
      </c>
      <c r="B502" s="28">
        <v>88931</v>
      </c>
      <c r="C502" s="28">
        <v>8893156</v>
      </c>
      <c r="D502" s="28" t="s">
        <v>222</v>
      </c>
      <c r="E502" s="28" t="s">
        <v>1191</v>
      </c>
      <c r="F502" s="28" t="s">
        <v>1209</v>
      </c>
      <c r="G502" s="28" t="s">
        <v>225</v>
      </c>
      <c r="H502" s="28" t="s">
        <v>1192</v>
      </c>
      <c r="I502" s="28" t="s">
        <v>1210</v>
      </c>
      <c r="J502" s="28" t="str">
        <f t="shared" si="7"/>
        <v>宮崎県日南市大窪</v>
      </c>
      <c r="K502" s="28">
        <v>0</v>
      </c>
      <c r="L502" s="28">
        <v>0</v>
      </c>
      <c r="M502" s="28">
        <v>0</v>
      </c>
      <c r="N502" s="28">
        <v>0</v>
      </c>
      <c r="O502" s="28">
        <v>0</v>
      </c>
      <c r="P502" s="28">
        <v>0</v>
      </c>
    </row>
    <row r="503" spans="1:16" x14ac:dyDescent="0.2">
      <c r="A503" s="28">
        <v>45204</v>
      </c>
      <c r="B503" s="28">
        <v>88931</v>
      </c>
      <c r="C503" s="28">
        <v>8893141</v>
      </c>
      <c r="D503" s="28" t="s">
        <v>222</v>
      </c>
      <c r="E503" s="28" t="s">
        <v>1191</v>
      </c>
      <c r="F503" s="28" t="s">
        <v>1211</v>
      </c>
      <c r="G503" s="28" t="s">
        <v>225</v>
      </c>
      <c r="H503" s="28" t="s">
        <v>1192</v>
      </c>
      <c r="I503" s="28" t="s">
        <v>1212</v>
      </c>
      <c r="J503" s="28" t="str">
        <f t="shared" si="7"/>
        <v>宮崎県日南市大堂津</v>
      </c>
      <c r="K503" s="28">
        <v>0</v>
      </c>
      <c r="L503" s="28">
        <v>0</v>
      </c>
      <c r="M503" s="28">
        <v>1</v>
      </c>
      <c r="N503" s="28">
        <v>0</v>
      </c>
      <c r="O503" s="28">
        <v>0</v>
      </c>
      <c r="P503" s="28">
        <v>0</v>
      </c>
    </row>
    <row r="504" spans="1:16" x14ac:dyDescent="0.2">
      <c r="A504" s="28">
        <v>45204</v>
      </c>
      <c r="B504" s="28">
        <v>887</v>
      </c>
      <c r="C504" s="28">
        <v>8870007</v>
      </c>
      <c r="D504" s="28" t="s">
        <v>222</v>
      </c>
      <c r="E504" s="28" t="s">
        <v>1191</v>
      </c>
      <c r="F504" s="28" t="s">
        <v>1213</v>
      </c>
      <c r="G504" s="28" t="s">
        <v>225</v>
      </c>
      <c r="H504" s="28" t="s">
        <v>1192</v>
      </c>
      <c r="I504" s="28" t="s">
        <v>1214</v>
      </c>
      <c r="J504" s="28" t="str">
        <f t="shared" si="7"/>
        <v>宮崎県日南市乙姫町</v>
      </c>
      <c r="K504" s="28">
        <v>0</v>
      </c>
      <c r="L504" s="28">
        <v>0</v>
      </c>
      <c r="M504" s="28">
        <v>0</v>
      </c>
      <c r="N504" s="28">
        <v>0</v>
      </c>
      <c r="O504" s="28">
        <v>0</v>
      </c>
      <c r="P504" s="28">
        <v>0</v>
      </c>
    </row>
    <row r="505" spans="1:16" x14ac:dyDescent="0.2">
      <c r="A505" s="28">
        <v>45204</v>
      </c>
      <c r="B505" s="28">
        <v>88925</v>
      </c>
      <c r="C505" s="28">
        <v>8892535</v>
      </c>
      <c r="D505" s="28" t="s">
        <v>222</v>
      </c>
      <c r="E505" s="28" t="s">
        <v>1191</v>
      </c>
      <c r="F505" s="28" t="s">
        <v>1215</v>
      </c>
      <c r="G505" s="28" t="s">
        <v>225</v>
      </c>
      <c r="H505" s="28" t="s">
        <v>1192</v>
      </c>
      <c r="I505" s="28" t="s">
        <v>1216</v>
      </c>
      <c r="J505" s="28" t="str">
        <f t="shared" si="7"/>
        <v>宮崎県日南市飫肥</v>
      </c>
      <c r="K505" s="28">
        <v>0</v>
      </c>
      <c r="L505" s="28">
        <v>0</v>
      </c>
      <c r="M505" s="28">
        <v>1</v>
      </c>
      <c r="N505" s="28">
        <v>0</v>
      </c>
      <c r="O505" s="28">
        <v>0</v>
      </c>
      <c r="P505" s="28">
        <v>0</v>
      </c>
    </row>
    <row r="506" spans="1:16" x14ac:dyDescent="0.2">
      <c r="A506" s="28">
        <v>45204</v>
      </c>
      <c r="B506" s="28">
        <v>887</v>
      </c>
      <c r="C506" s="28">
        <v>8870006</v>
      </c>
      <c r="D506" s="28" t="s">
        <v>222</v>
      </c>
      <c r="E506" s="28" t="s">
        <v>1191</v>
      </c>
      <c r="F506" s="28" t="s">
        <v>1217</v>
      </c>
      <c r="G506" s="28" t="s">
        <v>225</v>
      </c>
      <c r="H506" s="28" t="s">
        <v>1192</v>
      </c>
      <c r="I506" s="28" t="s">
        <v>923</v>
      </c>
      <c r="J506" s="28" t="str">
        <f t="shared" si="7"/>
        <v>宮崎県日南市春日町</v>
      </c>
      <c r="K506" s="28">
        <v>0</v>
      </c>
      <c r="L506" s="28">
        <v>0</v>
      </c>
      <c r="M506" s="28">
        <v>0</v>
      </c>
      <c r="N506" s="28">
        <v>0</v>
      </c>
      <c r="O506" s="28">
        <v>0</v>
      </c>
      <c r="P506" s="28">
        <v>0</v>
      </c>
    </row>
    <row r="507" spans="1:16" x14ac:dyDescent="0.2">
      <c r="A507" s="28">
        <v>45204</v>
      </c>
      <c r="B507" s="28">
        <v>887</v>
      </c>
      <c r="C507" s="28">
        <v>8870034</v>
      </c>
      <c r="D507" s="28" t="s">
        <v>222</v>
      </c>
      <c r="E507" s="28" t="s">
        <v>1191</v>
      </c>
      <c r="F507" s="28" t="s">
        <v>1218</v>
      </c>
      <c r="G507" s="28" t="s">
        <v>225</v>
      </c>
      <c r="H507" s="28" t="s">
        <v>1192</v>
      </c>
      <c r="I507" s="28" t="s">
        <v>1219</v>
      </c>
      <c r="J507" s="28" t="str">
        <f t="shared" si="7"/>
        <v>宮崎県日南市風田</v>
      </c>
      <c r="K507" s="28">
        <v>0</v>
      </c>
      <c r="L507" s="28">
        <v>0</v>
      </c>
      <c r="M507" s="28">
        <v>0</v>
      </c>
      <c r="N507" s="28">
        <v>0</v>
      </c>
      <c r="O507" s="28">
        <v>0</v>
      </c>
      <c r="P507" s="28">
        <v>0</v>
      </c>
    </row>
    <row r="508" spans="1:16" x14ac:dyDescent="0.2">
      <c r="A508" s="28">
        <v>45204</v>
      </c>
      <c r="B508" s="28">
        <v>88931</v>
      </c>
      <c r="C508" s="28">
        <v>8893151</v>
      </c>
      <c r="D508" s="28" t="s">
        <v>222</v>
      </c>
      <c r="E508" s="28" t="s">
        <v>1191</v>
      </c>
      <c r="F508" s="28" t="s">
        <v>1220</v>
      </c>
      <c r="G508" s="28" t="s">
        <v>225</v>
      </c>
      <c r="H508" s="28" t="s">
        <v>1192</v>
      </c>
      <c r="I508" s="28" t="s">
        <v>1221</v>
      </c>
      <c r="J508" s="28" t="str">
        <f t="shared" si="7"/>
        <v>宮崎県日南市上方</v>
      </c>
      <c r="K508" s="28">
        <v>0</v>
      </c>
      <c r="L508" s="28">
        <v>0</v>
      </c>
      <c r="M508" s="28">
        <v>0</v>
      </c>
      <c r="N508" s="28">
        <v>0</v>
      </c>
      <c r="O508" s="28">
        <v>0</v>
      </c>
      <c r="P508" s="28">
        <v>0</v>
      </c>
    </row>
    <row r="509" spans="1:16" x14ac:dyDescent="0.2">
      <c r="A509" s="28">
        <v>45204</v>
      </c>
      <c r="B509" s="28">
        <v>887</v>
      </c>
      <c r="C509" s="28">
        <v>8870022</v>
      </c>
      <c r="D509" s="28" t="s">
        <v>222</v>
      </c>
      <c r="E509" s="28" t="s">
        <v>1191</v>
      </c>
      <c r="F509" s="28" t="s">
        <v>1222</v>
      </c>
      <c r="G509" s="28" t="s">
        <v>225</v>
      </c>
      <c r="H509" s="28" t="s">
        <v>1192</v>
      </c>
      <c r="I509" s="28" t="s">
        <v>1223</v>
      </c>
      <c r="J509" s="28" t="str">
        <f t="shared" si="7"/>
        <v>宮崎県日南市上平野町</v>
      </c>
      <c r="K509" s="28">
        <v>0</v>
      </c>
      <c r="L509" s="28">
        <v>0</v>
      </c>
      <c r="M509" s="28">
        <v>1</v>
      </c>
      <c r="N509" s="28">
        <v>0</v>
      </c>
      <c r="O509" s="28">
        <v>0</v>
      </c>
      <c r="P509" s="28">
        <v>0</v>
      </c>
    </row>
    <row r="510" spans="1:16" x14ac:dyDescent="0.2">
      <c r="A510" s="28">
        <v>45204</v>
      </c>
      <c r="B510" s="28">
        <v>88924</v>
      </c>
      <c r="C510" s="28">
        <v>8892401</v>
      </c>
      <c r="D510" s="28" t="s">
        <v>222</v>
      </c>
      <c r="E510" s="28" t="s">
        <v>1191</v>
      </c>
      <c r="F510" s="28" t="s">
        <v>1224</v>
      </c>
      <c r="G510" s="28" t="s">
        <v>225</v>
      </c>
      <c r="H510" s="28" t="s">
        <v>1192</v>
      </c>
      <c r="I510" s="28" t="s">
        <v>1225</v>
      </c>
      <c r="J510" s="28" t="str">
        <f t="shared" si="7"/>
        <v>宮崎県日南市北郷町大藤</v>
      </c>
      <c r="K510" s="28">
        <v>0</v>
      </c>
      <c r="L510" s="28">
        <v>0</v>
      </c>
      <c r="M510" s="28">
        <v>0</v>
      </c>
      <c r="N510" s="28">
        <v>0</v>
      </c>
      <c r="O510" s="28">
        <v>0</v>
      </c>
      <c r="P510" s="28">
        <v>0</v>
      </c>
    </row>
    <row r="511" spans="1:16" x14ac:dyDescent="0.2">
      <c r="A511" s="28">
        <v>45204</v>
      </c>
      <c r="B511" s="28">
        <v>88924</v>
      </c>
      <c r="C511" s="28">
        <v>8892403</v>
      </c>
      <c r="D511" s="28" t="s">
        <v>222</v>
      </c>
      <c r="E511" s="28" t="s">
        <v>1191</v>
      </c>
      <c r="F511" s="28" t="s">
        <v>1226</v>
      </c>
      <c r="G511" s="28" t="s">
        <v>225</v>
      </c>
      <c r="H511" s="28" t="s">
        <v>1192</v>
      </c>
      <c r="I511" s="28" t="s">
        <v>1227</v>
      </c>
      <c r="J511" s="28" t="str">
        <f t="shared" si="7"/>
        <v>宮崎県日南市北郷町北河内</v>
      </c>
      <c r="K511" s="28">
        <v>0</v>
      </c>
      <c r="L511" s="28">
        <v>0</v>
      </c>
      <c r="M511" s="28">
        <v>0</v>
      </c>
      <c r="N511" s="28">
        <v>0</v>
      </c>
      <c r="O511" s="28">
        <v>0</v>
      </c>
      <c r="P511" s="28">
        <v>0</v>
      </c>
    </row>
    <row r="512" spans="1:16" x14ac:dyDescent="0.2">
      <c r="A512" s="28">
        <v>45204</v>
      </c>
      <c r="B512" s="28">
        <v>88924</v>
      </c>
      <c r="C512" s="28">
        <v>8892402</v>
      </c>
      <c r="D512" s="28" t="s">
        <v>222</v>
      </c>
      <c r="E512" s="28" t="s">
        <v>1191</v>
      </c>
      <c r="F512" s="28" t="s">
        <v>1228</v>
      </c>
      <c r="G512" s="28" t="s">
        <v>225</v>
      </c>
      <c r="H512" s="28" t="s">
        <v>1192</v>
      </c>
      <c r="I512" s="28" t="s">
        <v>1229</v>
      </c>
      <c r="J512" s="28" t="str">
        <f t="shared" si="7"/>
        <v>宮崎県日南市北郷町郷之原</v>
      </c>
      <c r="K512" s="28">
        <v>0</v>
      </c>
      <c r="L512" s="28">
        <v>0</v>
      </c>
      <c r="M512" s="28">
        <v>0</v>
      </c>
      <c r="N512" s="28">
        <v>0</v>
      </c>
      <c r="O512" s="28">
        <v>0</v>
      </c>
      <c r="P512" s="28">
        <v>0</v>
      </c>
    </row>
    <row r="513" spans="1:16" x14ac:dyDescent="0.2">
      <c r="A513" s="28">
        <v>45204</v>
      </c>
      <c r="B513" s="28">
        <v>887</v>
      </c>
      <c r="C513" s="28">
        <v>8870013</v>
      </c>
      <c r="D513" s="28" t="s">
        <v>222</v>
      </c>
      <c r="E513" s="28" t="s">
        <v>1191</v>
      </c>
      <c r="F513" s="28" t="s">
        <v>1230</v>
      </c>
      <c r="G513" s="28" t="s">
        <v>225</v>
      </c>
      <c r="H513" s="28" t="s">
        <v>1192</v>
      </c>
      <c r="I513" s="28" t="s">
        <v>1231</v>
      </c>
      <c r="J513" s="28" t="str">
        <f t="shared" ref="J513:J576" si="8">CONCATENATE(G513,H513,I513)</f>
        <v>宮崎県日南市木山</v>
      </c>
      <c r="K513" s="28">
        <v>0</v>
      </c>
      <c r="L513" s="28">
        <v>0</v>
      </c>
      <c r="M513" s="28">
        <v>1</v>
      </c>
      <c r="N513" s="28">
        <v>0</v>
      </c>
      <c r="O513" s="28">
        <v>0</v>
      </c>
      <c r="P513" s="28">
        <v>0</v>
      </c>
    </row>
    <row r="514" spans="1:16" x14ac:dyDescent="0.2">
      <c r="A514" s="28">
        <v>45204</v>
      </c>
      <c r="B514" s="28">
        <v>88925</v>
      </c>
      <c r="C514" s="28">
        <v>8892514</v>
      </c>
      <c r="D514" s="28" t="s">
        <v>222</v>
      </c>
      <c r="E514" s="28" t="s">
        <v>1191</v>
      </c>
      <c r="F514" s="28" t="s">
        <v>1232</v>
      </c>
      <c r="G514" s="28" t="s">
        <v>225</v>
      </c>
      <c r="H514" s="28" t="s">
        <v>1192</v>
      </c>
      <c r="I514" s="28" t="s">
        <v>1233</v>
      </c>
      <c r="J514" s="28" t="str">
        <f t="shared" si="8"/>
        <v>宮崎県日南市楠原</v>
      </c>
      <c r="K514" s="28">
        <v>0</v>
      </c>
      <c r="L514" s="28">
        <v>0</v>
      </c>
      <c r="M514" s="28">
        <v>0</v>
      </c>
      <c r="N514" s="28">
        <v>0</v>
      </c>
      <c r="O514" s="28">
        <v>0</v>
      </c>
      <c r="P514" s="28">
        <v>0</v>
      </c>
    </row>
    <row r="515" spans="1:16" x14ac:dyDescent="0.2">
      <c r="A515" s="28">
        <v>45204</v>
      </c>
      <c r="B515" s="28">
        <v>887</v>
      </c>
      <c r="C515" s="28">
        <v>8870023</v>
      </c>
      <c r="D515" s="28" t="s">
        <v>222</v>
      </c>
      <c r="E515" s="28" t="s">
        <v>1191</v>
      </c>
      <c r="F515" s="28" t="s">
        <v>1234</v>
      </c>
      <c r="G515" s="28" t="s">
        <v>225</v>
      </c>
      <c r="H515" s="28" t="s">
        <v>1192</v>
      </c>
      <c r="I515" s="28" t="s">
        <v>1235</v>
      </c>
      <c r="J515" s="28" t="str">
        <f t="shared" si="8"/>
        <v>宮崎県日南市隈谷</v>
      </c>
      <c r="K515" s="28">
        <v>0</v>
      </c>
      <c r="L515" s="28">
        <v>0</v>
      </c>
      <c r="M515" s="28">
        <v>0</v>
      </c>
      <c r="N515" s="28">
        <v>0</v>
      </c>
      <c r="O515" s="28">
        <v>0</v>
      </c>
      <c r="P515" s="28">
        <v>0</v>
      </c>
    </row>
    <row r="516" spans="1:16" x14ac:dyDescent="0.2">
      <c r="A516" s="28">
        <v>45204</v>
      </c>
      <c r="B516" s="28">
        <v>88931</v>
      </c>
      <c r="C516" s="28">
        <v>8893152</v>
      </c>
      <c r="D516" s="28" t="s">
        <v>222</v>
      </c>
      <c r="E516" s="28" t="s">
        <v>1191</v>
      </c>
      <c r="F516" s="28" t="s">
        <v>1236</v>
      </c>
      <c r="G516" s="28" t="s">
        <v>225</v>
      </c>
      <c r="H516" s="28" t="s">
        <v>1192</v>
      </c>
      <c r="I516" s="28" t="s">
        <v>1237</v>
      </c>
      <c r="J516" s="28" t="str">
        <f t="shared" si="8"/>
        <v>宮崎県日南市毛吉田</v>
      </c>
      <c r="K516" s="28">
        <v>0</v>
      </c>
      <c r="L516" s="28">
        <v>0</v>
      </c>
      <c r="M516" s="28">
        <v>0</v>
      </c>
      <c r="N516" s="28">
        <v>0</v>
      </c>
      <c r="O516" s="28">
        <v>0</v>
      </c>
      <c r="P516" s="28">
        <v>0</v>
      </c>
    </row>
    <row r="517" spans="1:16" x14ac:dyDescent="0.2">
      <c r="A517" s="28">
        <v>45204</v>
      </c>
      <c r="B517" s="28">
        <v>887</v>
      </c>
      <c r="C517" s="28">
        <v>8870005</v>
      </c>
      <c r="D517" s="28" t="s">
        <v>222</v>
      </c>
      <c r="E517" s="28" t="s">
        <v>1191</v>
      </c>
      <c r="F517" s="28" t="s">
        <v>1238</v>
      </c>
      <c r="G517" s="28" t="s">
        <v>225</v>
      </c>
      <c r="H517" s="28" t="s">
        <v>1192</v>
      </c>
      <c r="I517" s="28" t="s">
        <v>1239</v>
      </c>
      <c r="J517" s="28" t="str">
        <f t="shared" si="8"/>
        <v>宮崎県日南市材木町</v>
      </c>
      <c r="K517" s="28">
        <v>0</v>
      </c>
      <c r="L517" s="28">
        <v>0</v>
      </c>
      <c r="M517" s="28">
        <v>0</v>
      </c>
      <c r="N517" s="28">
        <v>0</v>
      </c>
      <c r="O517" s="28">
        <v>0</v>
      </c>
      <c r="P517" s="28">
        <v>0</v>
      </c>
    </row>
    <row r="518" spans="1:16" x14ac:dyDescent="0.2">
      <c r="A518" s="28">
        <v>45204</v>
      </c>
      <c r="B518" s="28">
        <v>88925</v>
      </c>
      <c r="C518" s="28">
        <v>8892512</v>
      </c>
      <c r="D518" s="28" t="s">
        <v>222</v>
      </c>
      <c r="E518" s="28" t="s">
        <v>1191</v>
      </c>
      <c r="F518" s="28" t="s">
        <v>1240</v>
      </c>
      <c r="G518" s="28" t="s">
        <v>225</v>
      </c>
      <c r="H518" s="28" t="s">
        <v>1192</v>
      </c>
      <c r="I518" s="28" t="s">
        <v>1241</v>
      </c>
      <c r="J518" s="28" t="str">
        <f t="shared" si="8"/>
        <v>宮崎県日南市酒谷甲</v>
      </c>
      <c r="K518" s="28">
        <v>0</v>
      </c>
      <c r="L518" s="28">
        <v>0</v>
      </c>
      <c r="M518" s="28">
        <v>0</v>
      </c>
      <c r="N518" s="28">
        <v>0</v>
      </c>
      <c r="O518" s="28">
        <v>0</v>
      </c>
      <c r="P518" s="28">
        <v>0</v>
      </c>
    </row>
    <row r="519" spans="1:16" x14ac:dyDescent="0.2">
      <c r="A519" s="28">
        <v>45204</v>
      </c>
      <c r="B519" s="28">
        <v>88925</v>
      </c>
      <c r="C519" s="28">
        <v>8892511</v>
      </c>
      <c r="D519" s="28" t="s">
        <v>222</v>
      </c>
      <c r="E519" s="28" t="s">
        <v>1191</v>
      </c>
      <c r="F519" s="28" t="s">
        <v>1242</v>
      </c>
      <c r="G519" s="28" t="s">
        <v>225</v>
      </c>
      <c r="H519" s="28" t="s">
        <v>1192</v>
      </c>
      <c r="I519" s="28" t="s">
        <v>1243</v>
      </c>
      <c r="J519" s="28" t="str">
        <f t="shared" si="8"/>
        <v>宮崎県日南市酒谷乙</v>
      </c>
      <c r="K519" s="28">
        <v>0</v>
      </c>
      <c r="L519" s="28">
        <v>0</v>
      </c>
      <c r="M519" s="28">
        <v>0</v>
      </c>
      <c r="N519" s="28">
        <v>0</v>
      </c>
      <c r="O519" s="28">
        <v>0</v>
      </c>
      <c r="P519" s="28">
        <v>0</v>
      </c>
    </row>
    <row r="520" spans="1:16" x14ac:dyDescent="0.2">
      <c r="A520" s="28">
        <v>45204</v>
      </c>
      <c r="B520" s="28">
        <v>88931</v>
      </c>
      <c r="C520" s="28">
        <v>8893142</v>
      </c>
      <c r="D520" s="28" t="s">
        <v>222</v>
      </c>
      <c r="E520" s="28" t="s">
        <v>1191</v>
      </c>
      <c r="F520" s="28" t="s">
        <v>1244</v>
      </c>
      <c r="G520" s="28" t="s">
        <v>225</v>
      </c>
      <c r="H520" s="28" t="s">
        <v>1192</v>
      </c>
      <c r="I520" s="28" t="s">
        <v>1245</v>
      </c>
      <c r="J520" s="28" t="str">
        <f t="shared" si="8"/>
        <v>宮崎県日南市塩鶴</v>
      </c>
      <c r="K520" s="28">
        <v>0</v>
      </c>
      <c r="L520" s="28">
        <v>1</v>
      </c>
      <c r="M520" s="28">
        <v>0</v>
      </c>
      <c r="N520" s="28">
        <v>0</v>
      </c>
      <c r="O520" s="28">
        <v>0</v>
      </c>
      <c r="P520" s="28">
        <v>0</v>
      </c>
    </row>
    <row r="521" spans="1:16" x14ac:dyDescent="0.2">
      <c r="A521" s="28">
        <v>45204</v>
      </c>
      <c r="B521" s="28">
        <v>88931</v>
      </c>
      <c r="C521" s="28">
        <v>8893143</v>
      </c>
      <c r="D521" s="28" t="s">
        <v>222</v>
      </c>
      <c r="E521" s="28" t="s">
        <v>1191</v>
      </c>
      <c r="F521" s="28" t="s">
        <v>1246</v>
      </c>
      <c r="G521" s="28" t="s">
        <v>225</v>
      </c>
      <c r="H521" s="28" t="s">
        <v>1192</v>
      </c>
      <c r="I521" s="28" t="s">
        <v>1247</v>
      </c>
      <c r="J521" s="28" t="str">
        <f t="shared" si="8"/>
        <v>宮崎県日南市下方</v>
      </c>
      <c r="K521" s="28">
        <v>0</v>
      </c>
      <c r="L521" s="28">
        <v>0</v>
      </c>
      <c r="M521" s="28">
        <v>0</v>
      </c>
      <c r="N521" s="28">
        <v>0</v>
      </c>
      <c r="O521" s="28">
        <v>0</v>
      </c>
      <c r="P521" s="28">
        <v>0</v>
      </c>
    </row>
    <row r="522" spans="1:16" x14ac:dyDescent="0.2">
      <c r="A522" s="28">
        <v>45204</v>
      </c>
      <c r="B522" s="28">
        <v>887</v>
      </c>
      <c r="C522" s="28">
        <v>8870011</v>
      </c>
      <c r="D522" s="28" t="s">
        <v>222</v>
      </c>
      <c r="E522" s="28" t="s">
        <v>1191</v>
      </c>
      <c r="F522" s="28" t="s">
        <v>1248</v>
      </c>
      <c r="G522" s="28" t="s">
        <v>225</v>
      </c>
      <c r="H522" s="28" t="s">
        <v>1192</v>
      </c>
      <c r="I522" s="28" t="s">
        <v>1249</v>
      </c>
      <c r="J522" s="28" t="str">
        <f t="shared" si="8"/>
        <v>宮崎県日南市瀬貝</v>
      </c>
      <c r="K522" s="28">
        <v>0</v>
      </c>
      <c r="L522" s="28">
        <v>0</v>
      </c>
      <c r="M522" s="28">
        <v>1</v>
      </c>
      <c r="N522" s="28">
        <v>0</v>
      </c>
      <c r="O522" s="28">
        <v>0</v>
      </c>
      <c r="P522" s="28">
        <v>0</v>
      </c>
    </row>
    <row r="523" spans="1:16" x14ac:dyDescent="0.2">
      <c r="A523" s="28">
        <v>45204</v>
      </c>
      <c r="B523" s="28">
        <v>887</v>
      </c>
      <c r="C523" s="28">
        <v>8870003</v>
      </c>
      <c r="D523" s="28" t="s">
        <v>222</v>
      </c>
      <c r="E523" s="28" t="s">
        <v>1191</v>
      </c>
      <c r="F523" s="28" t="s">
        <v>1250</v>
      </c>
      <c r="G523" s="28" t="s">
        <v>225</v>
      </c>
      <c r="H523" s="28" t="s">
        <v>1192</v>
      </c>
      <c r="I523" s="28" t="s">
        <v>1251</v>
      </c>
      <c r="J523" s="28" t="str">
        <f t="shared" si="8"/>
        <v>宮崎県日南市瀬西</v>
      </c>
      <c r="K523" s="28">
        <v>0</v>
      </c>
      <c r="L523" s="28">
        <v>0</v>
      </c>
      <c r="M523" s="28">
        <v>1</v>
      </c>
      <c r="N523" s="28">
        <v>0</v>
      </c>
      <c r="O523" s="28">
        <v>0</v>
      </c>
      <c r="P523" s="28">
        <v>0</v>
      </c>
    </row>
    <row r="524" spans="1:16" x14ac:dyDescent="0.2">
      <c r="A524" s="28">
        <v>45204</v>
      </c>
      <c r="B524" s="28">
        <v>887</v>
      </c>
      <c r="C524" s="28">
        <v>8870012</v>
      </c>
      <c r="D524" s="28" t="s">
        <v>222</v>
      </c>
      <c r="E524" s="28" t="s">
        <v>1191</v>
      </c>
      <c r="F524" s="28" t="s">
        <v>1252</v>
      </c>
      <c r="G524" s="28" t="s">
        <v>225</v>
      </c>
      <c r="H524" s="28" t="s">
        <v>1192</v>
      </c>
      <c r="I524" s="28" t="s">
        <v>1253</v>
      </c>
      <c r="J524" s="28" t="str">
        <f t="shared" si="8"/>
        <v>宮崎県日南市園田</v>
      </c>
      <c r="K524" s="28">
        <v>0</v>
      </c>
      <c r="L524" s="28">
        <v>0</v>
      </c>
      <c r="M524" s="28">
        <v>1</v>
      </c>
      <c r="N524" s="28">
        <v>0</v>
      </c>
      <c r="O524" s="28">
        <v>0</v>
      </c>
      <c r="P524" s="28">
        <v>0</v>
      </c>
    </row>
    <row r="525" spans="1:16" x14ac:dyDescent="0.2">
      <c r="A525" s="28">
        <v>45204</v>
      </c>
      <c r="B525" s="28">
        <v>887</v>
      </c>
      <c r="C525" s="28">
        <v>8870021</v>
      </c>
      <c r="D525" s="28" t="s">
        <v>222</v>
      </c>
      <c r="E525" s="28" t="s">
        <v>1191</v>
      </c>
      <c r="F525" s="28" t="s">
        <v>516</v>
      </c>
      <c r="G525" s="28" t="s">
        <v>225</v>
      </c>
      <c r="H525" s="28" t="s">
        <v>1192</v>
      </c>
      <c r="I525" s="28" t="s">
        <v>517</v>
      </c>
      <c r="J525" s="28" t="str">
        <f t="shared" si="8"/>
        <v>宮崎県日南市中央通</v>
      </c>
      <c r="K525" s="28">
        <v>0</v>
      </c>
      <c r="L525" s="28">
        <v>0</v>
      </c>
      <c r="M525" s="28">
        <v>1</v>
      </c>
      <c r="N525" s="28">
        <v>0</v>
      </c>
      <c r="O525" s="28">
        <v>0</v>
      </c>
      <c r="P525" s="28">
        <v>0</v>
      </c>
    </row>
    <row r="526" spans="1:16" x14ac:dyDescent="0.2">
      <c r="A526" s="28">
        <v>45204</v>
      </c>
      <c r="B526" s="28">
        <v>88931</v>
      </c>
      <c r="C526" s="28">
        <v>8893154</v>
      </c>
      <c r="D526" s="28" t="s">
        <v>222</v>
      </c>
      <c r="E526" s="28" t="s">
        <v>1191</v>
      </c>
      <c r="F526" s="28" t="s">
        <v>1254</v>
      </c>
      <c r="G526" s="28" t="s">
        <v>225</v>
      </c>
      <c r="H526" s="28" t="s">
        <v>1192</v>
      </c>
      <c r="I526" s="28" t="s">
        <v>1255</v>
      </c>
      <c r="J526" s="28" t="str">
        <f t="shared" si="8"/>
        <v>宮崎県日南市塚田甲</v>
      </c>
      <c r="K526" s="28">
        <v>0</v>
      </c>
      <c r="L526" s="28">
        <v>0</v>
      </c>
      <c r="M526" s="28">
        <v>0</v>
      </c>
      <c r="N526" s="28">
        <v>0</v>
      </c>
      <c r="O526" s="28">
        <v>0</v>
      </c>
      <c r="P526" s="28">
        <v>0</v>
      </c>
    </row>
    <row r="527" spans="1:16" x14ac:dyDescent="0.2">
      <c r="A527" s="28">
        <v>45204</v>
      </c>
      <c r="B527" s="28">
        <v>88931</v>
      </c>
      <c r="C527" s="28">
        <v>8893155</v>
      </c>
      <c r="D527" s="28" t="s">
        <v>222</v>
      </c>
      <c r="E527" s="28" t="s">
        <v>1191</v>
      </c>
      <c r="F527" s="28" t="s">
        <v>1256</v>
      </c>
      <c r="G527" s="28" t="s">
        <v>225</v>
      </c>
      <c r="H527" s="28" t="s">
        <v>1192</v>
      </c>
      <c r="I527" s="28" t="s">
        <v>1257</v>
      </c>
      <c r="J527" s="28" t="str">
        <f t="shared" si="8"/>
        <v>宮崎県日南市塚田乙</v>
      </c>
      <c r="K527" s="28">
        <v>0</v>
      </c>
      <c r="L527" s="28">
        <v>0</v>
      </c>
      <c r="M527" s="28">
        <v>0</v>
      </c>
      <c r="N527" s="28">
        <v>0</v>
      </c>
      <c r="O527" s="28">
        <v>0</v>
      </c>
      <c r="P527" s="28">
        <v>0</v>
      </c>
    </row>
    <row r="528" spans="1:16" x14ac:dyDescent="0.2">
      <c r="A528" s="28">
        <v>45204</v>
      </c>
      <c r="B528" s="28">
        <v>887</v>
      </c>
      <c r="C528" s="28">
        <v>8870004</v>
      </c>
      <c r="D528" s="28" t="s">
        <v>222</v>
      </c>
      <c r="E528" s="28" t="s">
        <v>1191</v>
      </c>
      <c r="F528" s="28" t="s">
        <v>1258</v>
      </c>
      <c r="G528" s="28" t="s">
        <v>225</v>
      </c>
      <c r="H528" s="28" t="s">
        <v>1192</v>
      </c>
      <c r="I528" s="28" t="s">
        <v>1259</v>
      </c>
      <c r="J528" s="28" t="str">
        <f t="shared" si="8"/>
        <v>宮崎県日南市天福</v>
      </c>
      <c r="K528" s="28">
        <v>0</v>
      </c>
      <c r="L528" s="28">
        <v>0</v>
      </c>
      <c r="M528" s="28">
        <v>1</v>
      </c>
      <c r="N528" s="28">
        <v>0</v>
      </c>
      <c r="O528" s="28">
        <v>0</v>
      </c>
      <c r="P528" s="28">
        <v>0</v>
      </c>
    </row>
    <row r="529" spans="1:16" x14ac:dyDescent="0.2">
      <c r="A529" s="28">
        <v>45204</v>
      </c>
      <c r="B529" s="28">
        <v>88925</v>
      </c>
      <c r="C529" s="28">
        <v>8892534</v>
      </c>
      <c r="D529" s="28" t="s">
        <v>222</v>
      </c>
      <c r="E529" s="28" t="s">
        <v>1191</v>
      </c>
      <c r="F529" s="28" t="s">
        <v>1260</v>
      </c>
      <c r="G529" s="28" t="s">
        <v>225</v>
      </c>
      <c r="H529" s="28" t="s">
        <v>1192</v>
      </c>
      <c r="I529" s="28" t="s">
        <v>1261</v>
      </c>
      <c r="J529" s="28" t="str">
        <f t="shared" si="8"/>
        <v>宮崎県日南市時任町</v>
      </c>
      <c r="K529" s="28">
        <v>0</v>
      </c>
      <c r="L529" s="28">
        <v>0</v>
      </c>
      <c r="M529" s="28">
        <v>0</v>
      </c>
      <c r="N529" s="28">
        <v>0</v>
      </c>
      <c r="O529" s="28">
        <v>0</v>
      </c>
      <c r="P529" s="28">
        <v>0</v>
      </c>
    </row>
    <row r="530" spans="1:16" x14ac:dyDescent="0.2">
      <c r="A530" s="28">
        <v>45204</v>
      </c>
      <c r="B530" s="28">
        <v>887</v>
      </c>
      <c r="C530" s="28">
        <v>8870031</v>
      </c>
      <c r="D530" s="28" t="s">
        <v>222</v>
      </c>
      <c r="E530" s="28" t="s">
        <v>1191</v>
      </c>
      <c r="F530" s="28" t="s">
        <v>1262</v>
      </c>
      <c r="G530" s="28" t="s">
        <v>225</v>
      </c>
      <c r="H530" s="28" t="s">
        <v>1192</v>
      </c>
      <c r="I530" s="28" t="s">
        <v>1263</v>
      </c>
      <c r="J530" s="28" t="str">
        <f t="shared" si="8"/>
        <v>宮崎県日南市戸高</v>
      </c>
      <c r="K530" s="28">
        <v>0</v>
      </c>
      <c r="L530" s="28">
        <v>0</v>
      </c>
      <c r="M530" s="28">
        <v>1</v>
      </c>
      <c r="N530" s="28">
        <v>0</v>
      </c>
      <c r="O530" s="28">
        <v>0</v>
      </c>
      <c r="P530" s="28">
        <v>0</v>
      </c>
    </row>
    <row r="531" spans="1:16" x14ac:dyDescent="0.2">
      <c r="A531" s="28">
        <v>45204</v>
      </c>
      <c r="B531" s="28">
        <v>88925</v>
      </c>
      <c r="C531" s="28">
        <v>8892524</v>
      </c>
      <c r="D531" s="28" t="s">
        <v>222</v>
      </c>
      <c r="E531" s="28" t="s">
        <v>1191</v>
      </c>
      <c r="F531" s="28" t="s">
        <v>1264</v>
      </c>
      <c r="G531" s="28" t="s">
        <v>225</v>
      </c>
      <c r="H531" s="28" t="s">
        <v>1192</v>
      </c>
      <c r="I531" s="28" t="s">
        <v>1265</v>
      </c>
      <c r="J531" s="28" t="str">
        <f t="shared" si="8"/>
        <v>宮崎県日南市殿所</v>
      </c>
      <c r="K531" s="28">
        <v>0</v>
      </c>
      <c r="L531" s="28">
        <v>0</v>
      </c>
      <c r="M531" s="28">
        <v>0</v>
      </c>
      <c r="N531" s="28">
        <v>0</v>
      </c>
      <c r="O531" s="28">
        <v>0</v>
      </c>
      <c r="P531" s="28">
        <v>0</v>
      </c>
    </row>
    <row r="532" spans="1:16" x14ac:dyDescent="0.2">
      <c r="A532" s="28">
        <v>45204</v>
      </c>
      <c r="B532" s="28">
        <v>887</v>
      </c>
      <c r="C532" s="28">
        <v>8870016</v>
      </c>
      <c r="D532" s="28" t="s">
        <v>222</v>
      </c>
      <c r="E532" s="28" t="s">
        <v>1191</v>
      </c>
      <c r="F532" s="28" t="s">
        <v>1266</v>
      </c>
      <c r="G532" s="28" t="s">
        <v>225</v>
      </c>
      <c r="H532" s="28" t="s">
        <v>1192</v>
      </c>
      <c r="I532" s="28" t="s">
        <v>1267</v>
      </c>
      <c r="J532" s="28" t="str">
        <f t="shared" si="8"/>
        <v>宮崎県日南市中平野</v>
      </c>
      <c r="K532" s="28">
        <v>0</v>
      </c>
      <c r="L532" s="28">
        <v>0</v>
      </c>
      <c r="M532" s="28">
        <v>1</v>
      </c>
      <c r="N532" s="28">
        <v>0</v>
      </c>
      <c r="O532" s="28">
        <v>0</v>
      </c>
      <c r="P532" s="28">
        <v>0</v>
      </c>
    </row>
    <row r="533" spans="1:16" x14ac:dyDescent="0.2">
      <c r="A533" s="28">
        <v>45204</v>
      </c>
      <c r="B533" s="28">
        <v>88932</v>
      </c>
      <c r="C533" s="28">
        <v>8893213</v>
      </c>
      <c r="D533" s="28" t="s">
        <v>222</v>
      </c>
      <c r="E533" s="28" t="s">
        <v>1191</v>
      </c>
      <c r="F533" s="28" t="s">
        <v>1268</v>
      </c>
      <c r="G533" s="28" t="s">
        <v>225</v>
      </c>
      <c r="H533" s="28" t="s">
        <v>1192</v>
      </c>
      <c r="I533" s="28" t="s">
        <v>1269</v>
      </c>
      <c r="J533" s="28" t="str">
        <f t="shared" si="8"/>
        <v>宮崎県日南市南郷町潟上</v>
      </c>
      <c r="K533" s="28">
        <v>0</v>
      </c>
      <c r="L533" s="28">
        <v>0</v>
      </c>
      <c r="M533" s="28">
        <v>0</v>
      </c>
      <c r="N533" s="28">
        <v>0</v>
      </c>
      <c r="O533" s="28">
        <v>0</v>
      </c>
      <c r="P533" s="28">
        <v>0</v>
      </c>
    </row>
    <row r="534" spans="1:16" x14ac:dyDescent="0.2">
      <c r="A534" s="28">
        <v>45204</v>
      </c>
      <c r="B534" s="28">
        <v>88932</v>
      </c>
      <c r="C534" s="28">
        <v>8893203</v>
      </c>
      <c r="D534" s="28" t="s">
        <v>222</v>
      </c>
      <c r="E534" s="28" t="s">
        <v>1191</v>
      </c>
      <c r="F534" s="28" t="s">
        <v>1270</v>
      </c>
      <c r="G534" s="28" t="s">
        <v>225</v>
      </c>
      <c r="H534" s="28" t="s">
        <v>1192</v>
      </c>
      <c r="I534" s="28" t="s">
        <v>1271</v>
      </c>
      <c r="J534" s="28" t="str">
        <f t="shared" si="8"/>
        <v>宮崎県日南市南郷町谷之口</v>
      </c>
      <c r="K534" s="28">
        <v>0</v>
      </c>
      <c r="L534" s="28">
        <v>0</v>
      </c>
      <c r="M534" s="28">
        <v>0</v>
      </c>
      <c r="N534" s="28">
        <v>0</v>
      </c>
      <c r="O534" s="28">
        <v>0</v>
      </c>
      <c r="P534" s="28">
        <v>0</v>
      </c>
    </row>
    <row r="535" spans="1:16" x14ac:dyDescent="0.2">
      <c r="A535" s="28">
        <v>45204</v>
      </c>
      <c r="B535" s="28">
        <v>88932</v>
      </c>
      <c r="C535" s="28">
        <v>8893201</v>
      </c>
      <c r="D535" s="28" t="s">
        <v>222</v>
      </c>
      <c r="E535" s="28" t="s">
        <v>1191</v>
      </c>
      <c r="F535" s="28" t="s">
        <v>1272</v>
      </c>
      <c r="G535" s="28" t="s">
        <v>225</v>
      </c>
      <c r="H535" s="28" t="s">
        <v>1192</v>
      </c>
      <c r="I535" s="28" t="s">
        <v>1273</v>
      </c>
      <c r="J535" s="28" t="str">
        <f t="shared" si="8"/>
        <v>宮崎県日南市南郷町津屋野</v>
      </c>
      <c r="K535" s="28">
        <v>0</v>
      </c>
      <c r="L535" s="28">
        <v>0</v>
      </c>
      <c r="M535" s="28">
        <v>0</v>
      </c>
      <c r="N535" s="28">
        <v>0</v>
      </c>
      <c r="O535" s="28">
        <v>0</v>
      </c>
      <c r="P535" s="28">
        <v>0</v>
      </c>
    </row>
    <row r="536" spans="1:16" x14ac:dyDescent="0.2">
      <c r="A536" s="28">
        <v>45204</v>
      </c>
      <c r="B536" s="28">
        <v>88932</v>
      </c>
      <c r="C536" s="28">
        <v>8893202</v>
      </c>
      <c r="D536" s="28" t="s">
        <v>222</v>
      </c>
      <c r="E536" s="28" t="s">
        <v>1191</v>
      </c>
      <c r="F536" s="28" t="s">
        <v>1274</v>
      </c>
      <c r="G536" s="28" t="s">
        <v>225</v>
      </c>
      <c r="H536" s="28" t="s">
        <v>1192</v>
      </c>
      <c r="I536" s="28" t="s">
        <v>1275</v>
      </c>
      <c r="J536" s="28" t="str">
        <f t="shared" si="8"/>
        <v>宮崎県日南市南郷町中村甲</v>
      </c>
      <c r="K536" s="28">
        <v>0</v>
      </c>
      <c r="L536" s="28">
        <v>0</v>
      </c>
      <c r="M536" s="28">
        <v>0</v>
      </c>
      <c r="N536" s="28">
        <v>0</v>
      </c>
      <c r="O536" s="28">
        <v>0</v>
      </c>
      <c r="P536" s="28">
        <v>0</v>
      </c>
    </row>
    <row r="537" spans="1:16" x14ac:dyDescent="0.2">
      <c r="A537" s="28">
        <v>45204</v>
      </c>
      <c r="B537" s="28">
        <v>88932</v>
      </c>
      <c r="C537" s="28">
        <v>8893204</v>
      </c>
      <c r="D537" s="28" t="s">
        <v>222</v>
      </c>
      <c r="E537" s="28" t="s">
        <v>1191</v>
      </c>
      <c r="F537" s="28" t="s">
        <v>1276</v>
      </c>
      <c r="G537" s="28" t="s">
        <v>225</v>
      </c>
      <c r="H537" s="28" t="s">
        <v>1192</v>
      </c>
      <c r="I537" s="28" t="s">
        <v>1277</v>
      </c>
      <c r="J537" s="28" t="str">
        <f t="shared" si="8"/>
        <v>宮崎県日南市南郷町中村乙</v>
      </c>
      <c r="K537" s="28">
        <v>0</v>
      </c>
      <c r="L537" s="28">
        <v>0</v>
      </c>
      <c r="M537" s="28">
        <v>0</v>
      </c>
      <c r="N537" s="28">
        <v>0</v>
      </c>
      <c r="O537" s="28">
        <v>0</v>
      </c>
      <c r="P537" s="28">
        <v>0</v>
      </c>
    </row>
    <row r="538" spans="1:16" x14ac:dyDescent="0.2">
      <c r="A538" s="28">
        <v>45204</v>
      </c>
      <c r="B538" s="28">
        <v>88932</v>
      </c>
      <c r="C538" s="28">
        <v>8893211</v>
      </c>
      <c r="D538" s="28" t="s">
        <v>222</v>
      </c>
      <c r="E538" s="28" t="s">
        <v>1191</v>
      </c>
      <c r="F538" s="28" t="s">
        <v>1278</v>
      </c>
      <c r="G538" s="28" t="s">
        <v>225</v>
      </c>
      <c r="H538" s="28" t="s">
        <v>1192</v>
      </c>
      <c r="I538" s="28" t="s">
        <v>1279</v>
      </c>
      <c r="J538" s="28" t="str">
        <f t="shared" si="8"/>
        <v>宮崎県日南市南郷町贄波</v>
      </c>
      <c r="K538" s="28">
        <v>0</v>
      </c>
      <c r="L538" s="28">
        <v>0</v>
      </c>
      <c r="M538" s="28">
        <v>0</v>
      </c>
      <c r="N538" s="28">
        <v>0</v>
      </c>
      <c r="O538" s="28">
        <v>0</v>
      </c>
      <c r="P538" s="28">
        <v>0</v>
      </c>
    </row>
    <row r="539" spans="1:16" x14ac:dyDescent="0.2">
      <c r="A539" s="28">
        <v>45204</v>
      </c>
      <c r="B539" s="28">
        <v>88932</v>
      </c>
      <c r="C539" s="28">
        <v>8893205</v>
      </c>
      <c r="D539" s="28" t="s">
        <v>222</v>
      </c>
      <c r="E539" s="28" t="s">
        <v>1191</v>
      </c>
      <c r="F539" s="28" t="s">
        <v>1280</v>
      </c>
      <c r="G539" s="28" t="s">
        <v>225</v>
      </c>
      <c r="H539" s="28" t="s">
        <v>1192</v>
      </c>
      <c r="I539" s="28" t="s">
        <v>1281</v>
      </c>
      <c r="J539" s="28" t="str">
        <f t="shared" si="8"/>
        <v>宮崎県日南市南郷町西町</v>
      </c>
      <c r="K539" s="28">
        <v>0</v>
      </c>
      <c r="L539" s="28">
        <v>0</v>
      </c>
      <c r="M539" s="28">
        <v>0</v>
      </c>
      <c r="N539" s="28">
        <v>0</v>
      </c>
      <c r="O539" s="28">
        <v>0</v>
      </c>
      <c r="P539" s="28">
        <v>0</v>
      </c>
    </row>
    <row r="540" spans="1:16" x14ac:dyDescent="0.2">
      <c r="A540" s="28">
        <v>45204</v>
      </c>
      <c r="B540" s="28">
        <v>88932</v>
      </c>
      <c r="C540" s="28">
        <v>8893207</v>
      </c>
      <c r="D540" s="28" t="s">
        <v>222</v>
      </c>
      <c r="E540" s="28" t="s">
        <v>1191</v>
      </c>
      <c r="F540" s="28" t="s">
        <v>1282</v>
      </c>
      <c r="G540" s="28" t="s">
        <v>225</v>
      </c>
      <c r="H540" s="28" t="s">
        <v>1192</v>
      </c>
      <c r="I540" s="28" t="s">
        <v>1283</v>
      </c>
      <c r="J540" s="28" t="str">
        <f t="shared" si="8"/>
        <v>宮崎県日南市南郷町東町</v>
      </c>
      <c r="K540" s="28">
        <v>0</v>
      </c>
      <c r="L540" s="28">
        <v>0</v>
      </c>
      <c r="M540" s="28">
        <v>0</v>
      </c>
      <c r="N540" s="28">
        <v>0</v>
      </c>
      <c r="O540" s="28">
        <v>0</v>
      </c>
      <c r="P540" s="28">
        <v>0</v>
      </c>
    </row>
    <row r="541" spans="1:16" x14ac:dyDescent="0.2">
      <c r="A541" s="28">
        <v>45204</v>
      </c>
      <c r="B541" s="28">
        <v>88932</v>
      </c>
      <c r="C541" s="28">
        <v>8893206</v>
      </c>
      <c r="D541" s="28" t="s">
        <v>222</v>
      </c>
      <c r="E541" s="28" t="s">
        <v>1191</v>
      </c>
      <c r="F541" s="28" t="s">
        <v>1284</v>
      </c>
      <c r="G541" s="28" t="s">
        <v>225</v>
      </c>
      <c r="H541" s="28" t="s">
        <v>1192</v>
      </c>
      <c r="I541" s="28" t="s">
        <v>1285</v>
      </c>
      <c r="J541" s="28" t="str">
        <f t="shared" si="8"/>
        <v>宮崎県日南市南郷町南町</v>
      </c>
      <c r="K541" s="28">
        <v>0</v>
      </c>
      <c r="L541" s="28">
        <v>0</v>
      </c>
      <c r="M541" s="28">
        <v>0</v>
      </c>
      <c r="N541" s="28">
        <v>0</v>
      </c>
      <c r="O541" s="28">
        <v>0</v>
      </c>
      <c r="P541" s="28">
        <v>0</v>
      </c>
    </row>
    <row r="542" spans="1:16" x14ac:dyDescent="0.2">
      <c r="A542" s="28">
        <v>45204</v>
      </c>
      <c r="B542" s="28">
        <v>88932</v>
      </c>
      <c r="C542" s="28">
        <v>8893214</v>
      </c>
      <c r="D542" s="28" t="s">
        <v>222</v>
      </c>
      <c r="E542" s="28" t="s">
        <v>1191</v>
      </c>
      <c r="F542" s="28" t="s">
        <v>1286</v>
      </c>
      <c r="G542" s="28" t="s">
        <v>225</v>
      </c>
      <c r="H542" s="28" t="s">
        <v>1192</v>
      </c>
      <c r="I542" s="28" t="s">
        <v>1287</v>
      </c>
      <c r="J542" s="28" t="str">
        <f t="shared" si="8"/>
        <v>宮崎県日南市南郷町榎原</v>
      </c>
      <c r="K542" s="28">
        <v>0</v>
      </c>
      <c r="L542" s="28">
        <v>0</v>
      </c>
      <c r="M542" s="28">
        <v>0</v>
      </c>
      <c r="N542" s="28">
        <v>0</v>
      </c>
      <c r="O542" s="28">
        <v>0</v>
      </c>
      <c r="P542" s="28">
        <v>0</v>
      </c>
    </row>
    <row r="543" spans="1:16" x14ac:dyDescent="0.2">
      <c r="A543" s="28">
        <v>45204</v>
      </c>
      <c r="B543" s="28">
        <v>88932</v>
      </c>
      <c r="C543" s="28">
        <v>8893215</v>
      </c>
      <c r="D543" s="28" t="s">
        <v>222</v>
      </c>
      <c r="E543" s="28" t="s">
        <v>1191</v>
      </c>
      <c r="F543" s="28" t="s">
        <v>1288</v>
      </c>
      <c r="G543" s="28" t="s">
        <v>225</v>
      </c>
      <c r="H543" s="28" t="s">
        <v>1192</v>
      </c>
      <c r="I543" s="28" t="s">
        <v>1289</v>
      </c>
      <c r="J543" s="28" t="str">
        <f t="shared" si="8"/>
        <v>宮崎県日南市南郷町榎原甲</v>
      </c>
      <c r="K543" s="28">
        <v>0</v>
      </c>
      <c r="L543" s="28">
        <v>0</v>
      </c>
      <c r="M543" s="28">
        <v>0</v>
      </c>
      <c r="N543" s="28">
        <v>0</v>
      </c>
      <c r="O543" s="28">
        <v>0</v>
      </c>
      <c r="P543" s="28">
        <v>0</v>
      </c>
    </row>
    <row r="544" spans="1:16" x14ac:dyDescent="0.2">
      <c r="A544" s="28">
        <v>45204</v>
      </c>
      <c r="B544" s="28">
        <v>88932</v>
      </c>
      <c r="C544" s="28">
        <v>8893216</v>
      </c>
      <c r="D544" s="28" t="s">
        <v>222</v>
      </c>
      <c r="E544" s="28" t="s">
        <v>1191</v>
      </c>
      <c r="F544" s="28" t="s">
        <v>1290</v>
      </c>
      <c r="G544" s="28" t="s">
        <v>225</v>
      </c>
      <c r="H544" s="28" t="s">
        <v>1192</v>
      </c>
      <c r="I544" s="28" t="s">
        <v>1291</v>
      </c>
      <c r="J544" s="28" t="str">
        <f t="shared" si="8"/>
        <v>宮崎県日南市南郷町榎原乙</v>
      </c>
      <c r="K544" s="28">
        <v>0</v>
      </c>
      <c r="L544" s="28">
        <v>0</v>
      </c>
      <c r="M544" s="28">
        <v>0</v>
      </c>
      <c r="N544" s="28">
        <v>0</v>
      </c>
      <c r="O544" s="28">
        <v>0</v>
      </c>
      <c r="P544" s="28">
        <v>0</v>
      </c>
    </row>
    <row r="545" spans="1:16" x14ac:dyDescent="0.2">
      <c r="A545" s="28">
        <v>45204</v>
      </c>
      <c r="B545" s="28">
        <v>88932</v>
      </c>
      <c r="C545" s="28">
        <v>8893217</v>
      </c>
      <c r="D545" s="28" t="s">
        <v>222</v>
      </c>
      <c r="E545" s="28" t="s">
        <v>1191</v>
      </c>
      <c r="F545" s="28" t="s">
        <v>1292</v>
      </c>
      <c r="G545" s="28" t="s">
        <v>225</v>
      </c>
      <c r="H545" s="28" t="s">
        <v>1192</v>
      </c>
      <c r="I545" s="28" t="s">
        <v>1293</v>
      </c>
      <c r="J545" s="28" t="str">
        <f t="shared" si="8"/>
        <v>宮崎県日南市南郷町榎原丙</v>
      </c>
      <c r="K545" s="28">
        <v>0</v>
      </c>
      <c r="L545" s="28">
        <v>0</v>
      </c>
      <c r="M545" s="28">
        <v>0</v>
      </c>
      <c r="N545" s="28">
        <v>0</v>
      </c>
      <c r="O545" s="28">
        <v>0</v>
      </c>
      <c r="P545" s="28">
        <v>0</v>
      </c>
    </row>
    <row r="546" spans="1:16" x14ac:dyDescent="0.2">
      <c r="A546" s="28">
        <v>45204</v>
      </c>
      <c r="B546" s="28">
        <v>88932</v>
      </c>
      <c r="C546" s="28">
        <v>8893212</v>
      </c>
      <c r="D546" s="28" t="s">
        <v>222</v>
      </c>
      <c r="E546" s="28" t="s">
        <v>1191</v>
      </c>
      <c r="F546" s="28" t="s">
        <v>1294</v>
      </c>
      <c r="G546" s="28" t="s">
        <v>225</v>
      </c>
      <c r="H546" s="28" t="s">
        <v>1192</v>
      </c>
      <c r="I546" s="28" t="s">
        <v>1295</v>
      </c>
      <c r="J546" s="28" t="str">
        <f t="shared" si="8"/>
        <v>宮崎県日南市南郷町脇本</v>
      </c>
      <c r="K546" s="28">
        <v>0</v>
      </c>
      <c r="L546" s="28">
        <v>0</v>
      </c>
      <c r="M546" s="28">
        <v>0</v>
      </c>
      <c r="N546" s="28">
        <v>0</v>
      </c>
      <c r="O546" s="28">
        <v>0</v>
      </c>
      <c r="P546" s="28">
        <v>0</v>
      </c>
    </row>
    <row r="547" spans="1:16" x14ac:dyDescent="0.2">
      <c r="A547" s="28">
        <v>45204</v>
      </c>
      <c r="B547" s="28">
        <v>887</v>
      </c>
      <c r="C547" s="28">
        <v>8870024</v>
      </c>
      <c r="D547" s="28" t="s">
        <v>222</v>
      </c>
      <c r="E547" s="28" t="s">
        <v>1191</v>
      </c>
      <c r="F547" s="28" t="s">
        <v>1296</v>
      </c>
      <c r="G547" s="28" t="s">
        <v>225</v>
      </c>
      <c r="H547" s="28" t="s">
        <v>1192</v>
      </c>
      <c r="I547" s="28" t="s">
        <v>1297</v>
      </c>
      <c r="J547" s="28" t="str">
        <f t="shared" si="8"/>
        <v>宮崎県日南市西弁分</v>
      </c>
      <c r="K547" s="28">
        <v>0</v>
      </c>
      <c r="L547" s="28">
        <v>0</v>
      </c>
      <c r="M547" s="28">
        <v>1</v>
      </c>
      <c r="N547" s="28">
        <v>0</v>
      </c>
      <c r="O547" s="28">
        <v>0</v>
      </c>
      <c r="P547" s="28">
        <v>0</v>
      </c>
    </row>
    <row r="548" spans="1:16" x14ac:dyDescent="0.2">
      <c r="A548" s="28">
        <v>45204</v>
      </c>
      <c r="B548" s="28">
        <v>887</v>
      </c>
      <c r="C548" s="28">
        <v>8870002</v>
      </c>
      <c r="D548" s="28" t="s">
        <v>222</v>
      </c>
      <c r="E548" s="28" t="s">
        <v>1191</v>
      </c>
      <c r="F548" s="28" t="s">
        <v>786</v>
      </c>
      <c r="G548" s="28" t="s">
        <v>225</v>
      </c>
      <c r="H548" s="28" t="s">
        <v>1192</v>
      </c>
      <c r="I548" s="28" t="s">
        <v>787</v>
      </c>
      <c r="J548" s="28" t="str">
        <f t="shared" si="8"/>
        <v>宮崎県日南市西町</v>
      </c>
      <c r="K548" s="28">
        <v>0</v>
      </c>
      <c r="L548" s="28">
        <v>0</v>
      </c>
      <c r="M548" s="28">
        <v>1</v>
      </c>
      <c r="N548" s="28">
        <v>0</v>
      </c>
      <c r="O548" s="28">
        <v>0</v>
      </c>
      <c r="P548" s="28">
        <v>0</v>
      </c>
    </row>
    <row r="549" spans="1:16" x14ac:dyDescent="0.2">
      <c r="A549" s="28">
        <v>45204</v>
      </c>
      <c r="B549" s="28">
        <v>88931</v>
      </c>
      <c r="C549" s="28">
        <v>8893153</v>
      </c>
      <c r="D549" s="28" t="s">
        <v>222</v>
      </c>
      <c r="E549" s="28" t="s">
        <v>1191</v>
      </c>
      <c r="F549" s="28" t="s">
        <v>1298</v>
      </c>
      <c r="G549" s="28" t="s">
        <v>225</v>
      </c>
      <c r="H549" s="28" t="s">
        <v>1192</v>
      </c>
      <c r="I549" s="28" t="s">
        <v>1299</v>
      </c>
      <c r="J549" s="28" t="str">
        <f t="shared" si="8"/>
        <v>宮崎県日南市萩之嶺</v>
      </c>
      <c r="K549" s="28">
        <v>0</v>
      </c>
      <c r="L549" s="28">
        <v>0</v>
      </c>
      <c r="M549" s="28">
        <v>0</v>
      </c>
      <c r="N549" s="28">
        <v>0</v>
      </c>
      <c r="O549" s="28">
        <v>0</v>
      </c>
      <c r="P549" s="28">
        <v>0</v>
      </c>
    </row>
    <row r="550" spans="1:16" x14ac:dyDescent="0.2">
      <c r="A550" s="28">
        <v>45204</v>
      </c>
      <c r="B550" s="28">
        <v>88925</v>
      </c>
      <c r="C550" s="28">
        <v>8892521</v>
      </c>
      <c r="D550" s="28" t="s">
        <v>222</v>
      </c>
      <c r="E550" s="28" t="s">
        <v>1191</v>
      </c>
      <c r="F550" s="28" t="s">
        <v>1300</v>
      </c>
      <c r="G550" s="28" t="s">
        <v>225</v>
      </c>
      <c r="H550" s="28" t="s">
        <v>1192</v>
      </c>
      <c r="I550" s="28" t="s">
        <v>1301</v>
      </c>
      <c r="J550" s="28" t="str">
        <f t="shared" si="8"/>
        <v>宮崎県日南市東弁分乙</v>
      </c>
      <c r="K550" s="28">
        <v>0</v>
      </c>
      <c r="L550" s="28">
        <v>0</v>
      </c>
      <c r="M550" s="28">
        <v>0</v>
      </c>
      <c r="N550" s="28">
        <v>0</v>
      </c>
      <c r="O550" s="28">
        <v>0</v>
      </c>
      <c r="P550" s="28">
        <v>0</v>
      </c>
    </row>
    <row r="551" spans="1:16" x14ac:dyDescent="0.2">
      <c r="A551" s="28">
        <v>45204</v>
      </c>
      <c r="B551" s="28">
        <v>88925</v>
      </c>
      <c r="C551" s="28">
        <v>8892522</v>
      </c>
      <c r="D551" s="28" t="s">
        <v>222</v>
      </c>
      <c r="E551" s="28" t="s">
        <v>1191</v>
      </c>
      <c r="F551" s="28" t="s">
        <v>1302</v>
      </c>
      <c r="G551" s="28" t="s">
        <v>225</v>
      </c>
      <c r="H551" s="28" t="s">
        <v>1192</v>
      </c>
      <c r="I551" s="28" t="s">
        <v>1303</v>
      </c>
      <c r="J551" s="28" t="str">
        <f t="shared" si="8"/>
        <v>宮崎県日南市東弁分甲</v>
      </c>
      <c r="K551" s="28">
        <v>0</v>
      </c>
      <c r="L551" s="28">
        <v>0</v>
      </c>
      <c r="M551" s="28">
        <v>0</v>
      </c>
      <c r="N551" s="28">
        <v>0</v>
      </c>
      <c r="O551" s="28">
        <v>0</v>
      </c>
      <c r="P551" s="28">
        <v>0</v>
      </c>
    </row>
    <row r="552" spans="1:16" x14ac:dyDescent="0.2">
      <c r="A552" s="28">
        <v>45204</v>
      </c>
      <c r="B552" s="28">
        <v>887</v>
      </c>
      <c r="C552" s="28">
        <v>8870015</v>
      </c>
      <c r="D552" s="28" t="s">
        <v>222</v>
      </c>
      <c r="E552" s="28" t="s">
        <v>1191</v>
      </c>
      <c r="F552" s="28" t="s">
        <v>1304</v>
      </c>
      <c r="G552" s="28" t="s">
        <v>225</v>
      </c>
      <c r="H552" s="28" t="s">
        <v>1192</v>
      </c>
      <c r="I552" s="28" t="s">
        <v>1305</v>
      </c>
      <c r="J552" s="28" t="str">
        <f t="shared" si="8"/>
        <v>宮崎県日南市平野</v>
      </c>
      <c r="K552" s="28">
        <v>0</v>
      </c>
      <c r="L552" s="28">
        <v>0</v>
      </c>
      <c r="M552" s="28">
        <v>0</v>
      </c>
      <c r="N552" s="28">
        <v>0</v>
      </c>
      <c r="O552" s="28">
        <v>0</v>
      </c>
      <c r="P552" s="28">
        <v>0</v>
      </c>
    </row>
    <row r="553" spans="1:16" x14ac:dyDescent="0.2">
      <c r="A553" s="28">
        <v>45204</v>
      </c>
      <c r="B553" s="28">
        <v>887</v>
      </c>
      <c r="C553" s="28">
        <v>8870033</v>
      </c>
      <c r="D553" s="28" t="s">
        <v>222</v>
      </c>
      <c r="E553" s="28" t="s">
        <v>1191</v>
      </c>
      <c r="F553" s="28" t="s">
        <v>1306</v>
      </c>
      <c r="G553" s="28" t="s">
        <v>225</v>
      </c>
      <c r="H553" s="28" t="s">
        <v>1192</v>
      </c>
      <c r="I553" s="28" t="s">
        <v>1307</v>
      </c>
      <c r="J553" s="28" t="str">
        <f t="shared" si="8"/>
        <v>宮崎県日南市平山</v>
      </c>
      <c r="K553" s="28">
        <v>0</v>
      </c>
      <c r="L553" s="28">
        <v>0</v>
      </c>
      <c r="M553" s="28">
        <v>0</v>
      </c>
      <c r="N553" s="28">
        <v>0</v>
      </c>
      <c r="O553" s="28">
        <v>0</v>
      </c>
      <c r="P553" s="28">
        <v>0</v>
      </c>
    </row>
    <row r="554" spans="1:16" x14ac:dyDescent="0.2">
      <c r="A554" s="28">
        <v>45204</v>
      </c>
      <c r="B554" s="28">
        <v>88701</v>
      </c>
      <c r="C554" s="28">
        <v>8870102</v>
      </c>
      <c r="D554" s="28" t="s">
        <v>222</v>
      </c>
      <c r="E554" s="28" t="s">
        <v>1191</v>
      </c>
      <c r="F554" s="28" t="s">
        <v>1308</v>
      </c>
      <c r="G554" s="28" t="s">
        <v>225</v>
      </c>
      <c r="H554" s="28" t="s">
        <v>1192</v>
      </c>
      <c r="I554" s="28" t="s">
        <v>1309</v>
      </c>
      <c r="J554" s="28" t="str">
        <f t="shared" si="8"/>
        <v>宮崎県日南市富土</v>
      </c>
      <c r="K554" s="28">
        <v>0</v>
      </c>
      <c r="L554" s="28">
        <v>0</v>
      </c>
      <c r="M554" s="28">
        <v>0</v>
      </c>
      <c r="N554" s="28">
        <v>0</v>
      </c>
      <c r="O554" s="28">
        <v>0</v>
      </c>
      <c r="P554" s="28">
        <v>0</v>
      </c>
    </row>
    <row r="555" spans="1:16" x14ac:dyDescent="0.2">
      <c r="A555" s="28">
        <v>45204</v>
      </c>
      <c r="B555" s="28">
        <v>88925</v>
      </c>
      <c r="C555" s="28">
        <v>8892533</v>
      </c>
      <c r="D555" s="28" t="s">
        <v>222</v>
      </c>
      <c r="E555" s="28" t="s">
        <v>1191</v>
      </c>
      <c r="F555" s="28" t="s">
        <v>1310</v>
      </c>
      <c r="G555" s="28" t="s">
        <v>225</v>
      </c>
      <c r="H555" s="28" t="s">
        <v>1192</v>
      </c>
      <c r="I555" s="28" t="s">
        <v>1311</v>
      </c>
      <c r="J555" s="28" t="str">
        <f t="shared" si="8"/>
        <v>宮崎県日南市星倉</v>
      </c>
      <c r="K555" s="28">
        <v>0</v>
      </c>
      <c r="L555" s="28">
        <v>0</v>
      </c>
      <c r="M555" s="28">
        <v>1</v>
      </c>
      <c r="N555" s="28">
        <v>0</v>
      </c>
      <c r="O555" s="28">
        <v>0</v>
      </c>
      <c r="P555" s="28">
        <v>0</v>
      </c>
    </row>
    <row r="556" spans="1:16" x14ac:dyDescent="0.2">
      <c r="A556" s="28">
        <v>45204</v>
      </c>
      <c r="B556" s="28">
        <v>88925</v>
      </c>
      <c r="C556" s="28">
        <v>8892531</v>
      </c>
      <c r="D556" s="28" t="s">
        <v>222</v>
      </c>
      <c r="E556" s="28" t="s">
        <v>1191</v>
      </c>
      <c r="F556" s="28" t="s">
        <v>1146</v>
      </c>
      <c r="G556" s="28" t="s">
        <v>225</v>
      </c>
      <c r="H556" s="28" t="s">
        <v>1192</v>
      </c>
      <c r="I556" s="28" t="s">
        <v>1147</v>
      </c>
      <c r="J556" s="28" t="str">
        <f t="shared" si="8"/>
        <v>宮崎県日南市本町</v>
      </c>
      <c r="K556" s="28">
        <v>0</v>
      </c>
      <c r="L556" s="28">
        <v>0</v>
      </c>
      <c r="M556" s="28">
        <v>0</v>
      </c>
      <c r="N556" s="28">
        <v>0</v>
      </c>
      <c r="O556" s="28">
        <v>0</v>
      </c>
      <c r="P556" s="28">
        <v>0</v>
      </c>
    </row>
    <row r="557" spans="1:16" x14ac:dyDescent="0.2">
      <c r="A557" s="28">
        <v>45204</v>
      </c>
      <c r="B557" s="28">
        <v>887</v>
      </c>
      <c r="C557" s="28">
        <v>8870032</v>
      </c>
      <c r="D557" s="28" t="s">
        <v>222</v>
      </c>
      <c r="E557" s="28" t="s">
        <v>1191</v>
      </c>
      <c r="F557" s="28" t="s">
        <v>1312</v>
      </c>
      <c r="G557" s="28" t="s">
        <v>225</v>
      </c>
      <c r="H557" s="28" t="s">
        <v>1192</v>
      </c>
      <c r="I557" s="28" t="s">
        <v>1313</v>
      </c>
      <c r="J557" s="28" t="str">
        <f t="shared" si="8"/>
        <v>宮崎県日南市益安</v>
      </c>
      <c r="K557" s="28">
        <v>0</v>
      </c>
      <c r="L557" s="28">
        <v>0</v>
      </c>
      <c r="M557" s="28">
        <v>0</v>
      </c>
      <c r="N557" s="28">
        <v>0</v>
      </c>
      <c r="O557" s="28">
        <v>0</v>
      </c>
      <c r="P557" s="28">
        <v>0</v>
      </c>
    </row>
    <row r="558" spans="1:16" x14ac:dyDescent="0.2">
      <c r="A558" s="28">
        <v>45204</v>
      </c>
      <c r="B558" s="28">
        <v>88925</v>
      </c>
      <c r="C558" s="28">
        <v>8892523</v>
      </c>
      <c r="D558" s="28" t="s">
        <v>222</v>
      </c>
      <c r="E558" s="28" t="s">
        <v>1191</v>
      </c>
      <c r="F558" s="28" t="s">
        <v>1314</v>
      </c>
      <c r="G558" s="28" t="s">
        <v>225</v>
      </c>
      <c r="H558" s="28" t="s">
        <v>1192</v>
      </c>
      <c r="I558" s="28" t="s">
        <v>1315</v>
      </c>
      <c r="J558" s="28" t="str">
        <f t="shared" si="8"/>
        <v>宮崎県日南市松永</v>
      </c>
      <c r="K558" s="28">
        <v>0</v>
      </c>
      <c r="L558" s="28">
        <v>0</v>
      </c>
      <c r="M558" s="28">
        <v>0</v>
      </c>
      <c r="N558" s="28">
        <v>0</v>
      </c>
      <c r="O558" s="28">
        <v>0</v>
      </c>
      <c r="P558" s="28">
        <v>0</v>
      </c>
    </row>
    <row r="559" spans="1:16" x14ac:dyDescent="0.2">
      <c r="A559" s="28">
        <v>45204</v>
      </c>
      <c r="B559" s="28">
        <v>88701</v>
      </c>
      <c r="C559" s="28">
        <v>8870101</v>
      </c>
      <c r="D559" s="28" t="s">
        <v>222</v>
      </c>
      <c r="E559" s="28" t="s">
        <v>1191</v>
      </c>
      <c r="F559" s="28" t="s">
        <v>1316</v>
      </c>
      <c r="G559" s="28" t="s">
        <v>225</v>
      </c>
      <c r="H559" s="28" t="s">
        <v>1192</v>
      </c>
      <c r="I559" s="28" t="s">
        <v>1317</v>
      </c>
      <c r="J559" s="28" t="str">
        <f t="shared" si="8"/>
        <v>宮崎県日南市宮浦</v>
      </c>
      <c r="K559" s="28">
        <v>0</v>
      </c>
      <c r="L559" s="28">
        <v>0</v>
      </c>
      <c r="M559" s="28">
        <v>0</v>
      </c>
      <c r="N559" s="28">
        <v>0</v>
      </c>
      <c r="O559" s="28">
        <v>0</v>
      </c>
      <c r="P559" s="28">
        <v>0</v>
      </c>
    </row>
    <row r="560" spans="1:16" x14ac:dyDescent="0.2">
      <c r="A560" s="28">
        <v>45204</v>
      </c>
      <c r="B560" s="28">
        <v>88925</v>
      </c>
      <c r="C560" s="28">
        <v>8892513</v>
      </c>
      <c r="D560" s="28" t="s">
        <v>222</v>
      </c>
      <c r="E560" s="28" t="s">
        <v>1191</v>
      </c>
      <c r="F560" s="28" t="s">
        <v>1318</v>
      </c>
      <c r="G560" s="28" t="s">
        <v>225</v>
      </c>
      <c r="H560" s="28" t="s">
        <v>1192</v>
      </c>
      <c r="I560" s="28" t="s">
        <v>1319</v>
      </c>
      <c r="J560" s="28" t="str">
        <f t="shared" si="8"/>
        <v>宮崎県日南市吉野方</v>
      </c>
      <c r="K560" s="28">
        <v>0</v>
      </c>
      <c r="L560" s="28">
        <v>0</v>
      </c>
      <c r="M560" s="28">
        <v>0</v>
      </c>
      <c r="N560" s="28">
        <v>0</v>
      </c>
      <c r="O560" s="28">
        <v>0</v>
      </c>
      <c r="P560" s="28">
        <v>0</v>
      </c>
    </row>
    <row r="561" spans="1:16" x14ac:dyDescent="0.2">
      <c r="A561" s="28">
        <v>45205</v>
      </c>
      <c r="B561" s="28">
        <v>886</v>
      </c>
      <c r="C561" s="28">
        <v>8860000</v>
      </c>
      <c r="D561" s="28" t="s">
        <v>222</v>
      </c>
      <c r="E561" s="28" t="s">
        <v>1320</v>
      </c>
      <c r="F561" s="28" t="s">
        <v>224</v>
      </c>
      <c r="G561" s="28" t="s">
        <v>225</v>
      </c>
      <c r="H561" s="28" t="s">
        <v>1321</v>
      </c>
      <c r="I561" s="28" t="s">
        <v>227</v>
      </c>
      <c r="J561" s="28" t="str">
        <f t="shared" si="8"/>
        <v>宮崎県小林市以下に掲載がない場合</v>
      </c>
      <c r="K561" s="28">
        <v>0</v>
      </c>
      <c r="L561" s="28">
        <v>0</v>
      </c>
      <c r="M561" s="28">
        <v>0</v>
      </c>
      <c r="N561" s="28">
        <v>0</v>
      </c>
      <c r="O561" s="28">
        <v>0</v>
      </c>
      <c r="P561" s="28">
        <v>0</v>
      </c>
    </row>
    <row r="562" spans="1:16" x14ac:dyDescent="0.2">
      <c r="A562" s="28">
        <v>45205</v>
      </c>
      <c r="B562" s="28">
        <v>886</v>
      </c>
      <c r="C562" s="28">
        <v>8860009</v>
      </c>
      <c r="D562" s="28" t="s">
        <v>222</v>
      </c>
      <c r="E562" s="28" t="s">
        <v>1320</v>
      </c>
      <c r="F562" s="28" t="s">
        <v>1322</v>
      </c>
      <c r="G562" s="28" t="s">
        <v>225</v>
      </c>
      <c r="H562" s="28" t="s">
        <v>1321</v>
      </c>
      <c r="I562" s="28" t="s">
        <v>1323</v>
      </c>
      <c r="J562" s="28" t="str">
        <f t="shared" si="8"/>
        <v>宮崎県小林市駅南</v>
      </c>
      <c r="K562" s="28">
        <v>0</v>
      </c>
      <c r="L562" s="28">
        <v>0</v>
      </c>
      <c r="M562" s="28">
        <v>0</v>
      </c>
      <c r="N562" s="28">
        <v>0</v>
      </c>
      <c r="O562" s="28">
        <v>0</v>
      </c>
      <c r="P562" s="28">
        <v>0</v>
      </c>
    </row>
    <row r="563" spans="1:16" x14ac:dyDescent="0.2">
      <c r="A563" s="28">
        <v>45205</v>
      </c>
      <c r="B563" s="28">
        <v>886</v>
      </c>
      <c r="C563" s="28">
        <v>8860006</v>
      </c>
      <c r="D563" s="28" t="s">
        <v>222</v>
      </c>
      <c r="E563" s="28" t="s">
        <v>1320</v>
      </c>
      <c r="F563" s="28" t="s">
        <v>1324</v>
      </c>
      <c r="G563" s="28" t="s">
        <v>225</v>
      </c>
      <c r="H563" s="28" t="s">
        <v>1321</v>
      </c>
      <c r="I563" s="28" t="s">
        <v>1325</v>
      </c>
      <c r="J563" s="28" t="str">
        <f t="shared" si="8"/>
        <v>宮崎県小林市北西方</v>
      </c>
      <c r="K563" s="28">
        <v>0</v>
      </c>
      <c r="L563" s="28">
        <v>0</v>
      </c>
      <c r="M563" s="28">
        <v>0</v>
      </c>
      <c r="N563" s="28">
        <v>0</v>
      </c>
      <c r="O563" s="28">
        <v>0</v>
      </c>
      <c r="P563" s="28">
        <v>0</v>
      </c>
    </row>
    <row r="564" spans="1:16" x14ac:dyDescent="0.2">
      <c r="A564" s="28">
        <v>45205</v>
      </c>
      <c r="B564" s="28">
        <v>88601</v>
      </c>
      <c r="C564" s="28">
        <v>8860115</v>
      </c>
      <c r="D564" s="28" t="s">
        <v>222</v>
      </c>
      <c r="E564" s="28" t="s">
        <v>1320</v>
      </c>
      <c r="F564" s="28" t="s">
        <v>1326</v>
      </c>
      <c r="G564" s="28" t="s">
        <v>225</v>
      </c>
      <c r="H564" s="28" t="s">
        <v>1321</v>
      </c>
      <c r="I564" s="28" t="s">
        <v>1327</v>
      </c>
      <c r="J564" s="28" t="str">
        <f t="shared" si="8"/>
        <v>宮崎県小林市須木内山</v>
      </c>
      <c r="K564" s="28">
        <v>0</v>
      </c>
      <c r="L564" s="28">
        <v>0</v>
      </c>
      <c r="M564" s="28">
        <v>0</v>
      </c>
      <c r="N564" s="28">
        <v>0</v>
      </c>
      <c r="O564" s="28">
        <v>0</v>
      </c>
      <c r="P564" s="28">
        <v>0</v>
      </c>
    </row>
    <row r="565" spans="1:16" x14ac:dyDescent="0.2">
      <c r="A565" s="28">
        <v>45205</v>
      </c>
      <c r="B565" s="28">
        <v>88601</v>
      </c>
      <c r="C565" s="28">
        <v>8860112</v>
      </c>
      <c r="D565" s="28" t="s">
        <v>222</v>
      </c>
      <c r="E565" s="28" t="s">
        <v>1320</v>
      </c>
      <c r="F565" s="28" t="s">
        <v>1328</v>
      </c>
      <c r="G565" s="28" t="s">
        <v>225</v>
      </c>
      <c r="H565" s="28" t="s">
        <v>1321</v>
      </c>
      <c r="I565" s="28" t="s">
        <v>1329</v>
      </c>
      <c r="J565" s="28" t="str">
        <f t="shared" si="8"/>
        <v>宮崎県小林市須木下田</v>
      </c>
      <c r="K565" s="28">
        <v>0</v>
      </c>
      <c r="L565" s="28">
        <v>0</v>
      </c>
      <c r="M565" s="28">
        <v>0</v>
      </c>
      <c r="N565" s="28">
        <v>0</v>
      </c>
      <c r="O565" s="28">
        <v>0</v>
      </c>
      <c r="P565" s="28">
        <v>0</v>
      </c>
    </row>
    <row r="566" spans="1:16" x14ac:dyDescent="0.2">
      <c r="A566" s="28">
        <v>45205</v>
      </c>
      <c r="B566" s="28">
        <v>88601</v>
      </c>
      <c r="C566" s="28">
        <v>8860113</v>
      </c>
      <c r="D566" s="28" t="s">
        <v>222</v>
      </c>
      <c r="E566" s="28" t="s">
        <v>1320</v>
      </c>
      <c r="F566" s="28" t="s">
        <v>1330</v>
      </c>
      <c r="G566" s="28" t="s">
        <v>225</v>
      </c>
      <c r="H566" s="28" t="s">
        <v>1321</v>
      </c>
      <c r="I566" s="28" t="s">
        <v>1331</v>
      </c>
      <c r="J566" s="28" t="str">
        <f t="shared" si="8"/>
        <v>宮崎県小林市須木鳥田町</v>
      </c>
      <c r="K566" s="28">
        <v>0</v>
      </c>
      <c r="L566" s="28">
        <v>0</v>
      </c>
      <c r="M566" s="28">
        <v>0</v>
      </c>
      <c r="N566" s="28">
        <v>0</v>
      </c>
      <c r="O566" s="28">
        <v>0</v>
      </c>
      <c r="P566" s="28">
        <v>0</v>
      </c>
    </row>
    <row r="567" spans="1:16" x14ac:dyDescent="0.2">
      <c r="A567" s="28">
        <v>45205</v>
      </c>
      <c r="B567" s="28">
        <v>88601</v>
      </c>
      <c r="C567" s="28">
        <v>8860111</v>
      </c>
      <c r="D567" s="28" t="s">
        <v>222</v>
      </c>
      <c r="E567" s="28" t="s">
        <v>1320</v>
      </c>
      <c r="F567" s="28" t="s">
        <v>1332</v>
      </c>
      <c r="G567" s="28" t="s">
        <v>225</v>
      </c>
      <c r="H567" s="28" t="s">
        <v>1321</v>
      </c>
      <c r="I567" s="28" t="s">
        <v>1333</v>
      </c>
      <c r="J567" s="28" t="str">
        <f t="shared" si="8"/>
        <v>宮崎県小林市須木中原</v>
      </c>
      <c r="K567" s="28">
        <v>0</v>
      </c>
      <c r="L567" s="28">
        <v>0</v>
      </c>
      <c r="M567" s="28">
        <v>0</v>
      </c>
      <c r="N567" s="28">
        <v>0</v>
      </c>
      <c r="O567" s="28">
        <v>0</v>
      </c>
      <c r="P567" s="28">
        <v>0</v>
      </c>
    </row>
    <row r="568" spans="1:16" x14ac:dyDescent="0.2">
      <c r="A568" s="28">
        <v>45205</v>
      </c>
      <c r="B568" s="28">
        <v>88601</v>
      </c>
      <c r="C568" s="28">
        <v>8860114</v>
      </c>
      <c r="D568" s="28" t="s">
        <v>222</v>
      </c>
      <c r="E568" s="28" t="s">
        <v>1320</v>
      </c>
      <c r="F568" s="28" t="s">
        <v>1334</v>
      </c>
      <c r="G568" s="28" t="s">
        <v>225</v>
      </c>
      <c r="H568" s="28" t="s">
        <v>1321</v>
      </c>
      <c r="I568" s="28" t="s">
        <v>1335</v>
      </c>
      <c r="J568" s="28" t="str">
        <f t="shared" si="8"/>
        <v>宮崎県小林市須木奈佐木</v>
      </c>
      <c r="K568" s="28">
        <v>0</v>
      </c>
      <c r="L568" s="28">
        <v>0</v>
      </c>
      <c r="M568" s="28">
        <v>0</v>
      </c>
      <c r="N568" s="28">
        <v>0</v>
      </c>
      <c r="O568" s="28">
        <v>0</v>
      </c>
      <c r="P568" s="28">
        <v>0</v>
      </c>
    </row>
    <row r="569" spans="1:16" x14ac:dyDescent="0.2">
      <c r="A569" s="28">
        <v>45205</v>
      </c>
      <c r="B569" s="28">
        <v>886</v>
      </c>
      <c r="C569" s="28">
        <v>8860003</v>
      </c>
      <c r="D569" s="28" t="s">
        <v>222</v>
      </c>
      <c r="E569" s="28" t="s">
        <v>1320</v>
      </c>
      <c r="F569" s="28" t="s">
        <v>1336</v>
      </c>
      <c r="G569" s="28" t="s">
        <v>225</v>
      </c>
      <c r="H569" s="28" t="s">
        <v>1321</v>
      </c>
      <c r="I569" s="28" t="s">
        <v>1337</v>
      </c>
      <c r="J569" s="28" t="str">
        <f t="shared" si="8"/>
        <v>宮崎県小林市堤</v>
      </c>
      <c r="K569" s="28">
        <v>0</v>
      </c>
      <c r="L569" s="28">
        <v>0</v>
      </c>
      <c r="M569" s="28">
        <v>0</v>
      </c>
      <c r="N569" s="28">
        <v>0</v>
      </c>
      <c r="O569" s="28">
        <v>0</v>
      </c>
      <c r="P569" s="28">
        <v>0</v>
      </c>
    </row>
    <row r="570" spans="1:16" x14ac:dyDescent="0.2">
      <c r="A570" s="28">
        <v>45205</v>
      </c>
      <c r="B570" s="28">
        <v>886</v>
      </c>
      <c r="C570" s="28">
        <v>8860002</v>
      </c>
      <c r="D570" s="28" t="s">
        <v>222</v>
      </c>
      <c r="E570" s="28" t="s">
        <v>1320</v>
      </c>
      <c r="F570" s="28" t="s">
        <v>1338</v>
      </c>
      <c r="G570" s="28" t="s">
        <v>225</v>
      </c>
      <c r="H570" s="28" t="s">
        <v>1321</v>
      </c>
      <c r="I570" s="28" t="s">
        <v>1339</v>
      </c>
      <c r="J570" s="28" t="str">
        <f t="shared" si="8"/>
        <v>宮崎県小林市水流迫</v>
      </c>
      <c r="K570" s="28">
        <v>0</v>
      </c>
      <c r="L570" s="28">
        <v>0</v>
      </c>
      <c r="M570" s="28">
        <v>0</v>
      </c>
      <c r="N570" s="28">
        <v>0</v>
      </c>
      <c r="O570" s="28">
        <v>0</v>
      </c>
      <c r="P570" s="28">
        <v>0</v>
      </c>
    </row>
    <row r="571" spans="1:16" x14ac:dyDescent="0.2">
      <c r="A571" s="28">
        <v>45205</v>
      </c>
      <c r="B571" s="28">
        <v>88602</v>
      </c>
      <c r="C571" s="28">
        <v>8860211</v>
      </c>
      <c r="D571" s="28" t="s">
        <v>222</v>
      </c>
      <c r="E571" s="28" t="s">
        <v>1320</v>
      </c>
      <c r="F571" s="28" t="s">
        <v>1340</v>
      </c>
      <c r="G571" s="28" t="s">
        <v>225</v>
      </c>
      <c r="H571" s="28" t="s">
        <v>1321</v>
      </c>
      <c r="I571" s="28" t="s">
        <v>1341</v>
      </c>
      <c r="J571" s="28" t="str">
        <f t="shared" si="8"/>
        <v>宮崎県小林市野尻町紙屋</v>
      </c>
      <c r="K571" s="28">
        <v>0</v>
      </c>
      <c r="L571" s="28">
        <v>0</v>
      </c>
      <c r="M571" s="28">
        <v>0</v>
      </c>
      <c r="N571" s="28">
        <v>0</v>
      </c>
      <c r="O571" s="28">
        <v>0</v>
      </c>
      <c r="P571" s="28">
        <v>0</v>
      </c>
    </row>
    <row r="572" spans="1:16" x14ac:dyDescent="0.2">
      <c r="A572" s="28">
        <v>45205</v>
      </c>
      <c r="B572" s="28">
        <v>88602</v>
      </c>
      <c r="C572" s="28">
        <v>8860212</v>
      </c>
      <c r="D572" s="28" t="s">
        <v>222</v>
      </c>
      <c r="E572" s="28" t="s">
        <v>1320</v>
      </c>
      <c r="F572" s="28" t="s">
        <v>1342</v>
      </c>
      <c r="G572" s="28" t="s">
        <v>225</v>
      </c>
      <c r="H572" s="28" t="s">
        <v>1321</v>
      </c>
      <c r="I572" s="28" t="s">
        <v>1343</v>
      </c>
      <c r="J572" s="28" t="str">
        <f t="shared" si="8"/>
        <v>宮崎県小林市野尻町東麓</v>
      </c>
      <c r="K572" s="28">
        <v>0</v>
      </c>
      <c r="L572" s="28">
        <v>0</v>
      </c>
      <c r="M572" s="28">
        <v>0</v>
      </c>
      <c r="N572" s="28">
        <v>0</v>
      </c>
      <c r="O572" s="28">
        <v>0</v>
      </c>
      <c r="P572" s="28">
        <v>0</v>
      </c>
    </row>
    <row r="573" spans="1:16" x14ac:dyDescent="0.2">
      <c r="A573" s="28">
        <v>45205</v>
      </c>
      <c r="B573" s="28">
        <v>88602</v>
      </c>
      <c r="C573" s="28">
        <v>8860213</v>
      </c>
      <c r="D573" s="28" t="s">
        <v>222</v>
      </c>
      <c r="E573" s="28" t="s">
        <v>1320</v>
      </c>
      <c r="F573" s="28" t="s">
        <v>1344</v>
      </c>
      <c r="G573" s="28" t="s">
        <v>225</v>
      </c>
      <c r="H573" s="28" t="s">
        <v>1321</v>
      </c>
      <c r="I573" s="28" t="s">
        <v>1345</v>
      </c>
      <c r="J573" s="28" t="str">
        <f t="shared" si="8"/>
        <v>宮崎県小林市野尻町三ケ野山</v>
      </c>
      <c r="K573" s="28">
        <v>0</v>
      </c>
      <c r="L573" s="28">
        <v>0</v>
      </c>
      <c r="M573" s="28">
        <v>0</v>
      </c>
      <c r="N573" s="28">
        <v>0</v>
      </c>
      <c r="O573" s="28">
        <v>0</v>
      </c>
      <c r="P573" s="28">
        <v>0</v>
      </c>
    </row>
    <row r="574" spans="1:16" x14ac:dyDescent="0.2">
      <c r="A574" s="28">
        <v>45205</v>
      </c>
      <c r="B574" s="28">
        <v>88601</v>
      </c>
      <c r="C574" s="28">
        <v>8860101</v>
      </c>
      <c r="D574" s="28" t="s">
        <v>222</v>
      </c>
      <c r="E574" s="28" t="s">
        <v>1320</v>
      </c>
      <c r="F574" s="28" t="s">
        <v>1346</v>
      </c>
      <c r="G574" s="28" t="s">
        <v>225</v>
      </c>
      <c r="H574" s="28" t="s">
        <v>1321</v>
      </c>
      <c r="I574" s="28" t="s">
        <v>1347</v>
      </c>
      <c r="J574" s="28" t="str">
        <f t="shared" si="8"/>
        <v>宮崎県小林市東方（５７４１、５８７１番地）</v>
      </c>
      <c r="K574" s="28">
        <v>1</v>
      </c>
      <c r="L574" s="28">
        <v>0</v>
      </c>
      <c r="M574" s="28">
        <v>0</v>
      </c>
      <c r="N574" s="28">
        <v>0</v>
      </c>
      <c r="O574" s="28">
        <v>0</v>
      </c>
      <c r="P574" s="28">
        <v>0</v>
      </c>
    </row>
    <row r="575" spans="1:16" x14ac:dyDescent="0.2">
      <c r="A575" s="28">
        <v>45205</v>
      </c>
      <c r="B575" s="28">
        <v>886</v>
      </c>
      <c r="C575" s="28">
        <v>8860001</v>
      </c>
      <c r="D575" s="28" t="s">
        <v>222</v>
      </c>
      <c r="E575" s="28" t="s">
        <v>1320</v>
      </c>
      <c r="F575" s="28" t="s">
        <v>1348</v>
      </c>
      <c r="G575" s="28" t="s">
        <v>225</v>
      </c>
      <c r="H575" s="28" t="s">
        <v>1321</v>
      </c>
      <c r="I575" s="28" t="s">
        <v>1349</v>
      </c>
      <c r="J575" s="28" t="str">
        <f t="shared" si="8"/>
        <v>宮崎県小林市東方（その他）</v>
      </c>
      <c r="K575" s="28">
        <v>1</v>
      </c>
      <c r="L575" s="28">
        <v>0</v>
      </c>
      <c r="M575" s="28">
        <v>0</v>
      </c>
      <c r="N575" s="28">
        <v>0</v>
      </c>
      <c r="O575" s="28">
        <v>0</v>
      </c>
      <c r="P575" s="28">
        <v>0</v>
      </c>
    </row>
    <row r="576" spans="1:16" x14ac:dyDescent="0.2">
      <c r="A576" s="28">
        <v>45205</v>
      </c>
      <c r="B576" s="28">
        <v>886</v>
      </c>
      <c r="C576" s="28">
        <v>8860004</v>
      </c>
      <c r="D576" s="28" t="s">
        <v>222</v>
      </c>
      <c r="E576" s="28" t="s">
        <v>1320</v>
      </c>
      <c r="F576" s="28" t="s">
        <v>1350</v>
      </c>
      <c r="G576" s="28" t="s">
        <v>225</v>
      </c>
      <c r="H576" s="28" t="s">
        <v>1321</v>
      </c>
      <c r="I576" s="28" t="s">
        <v>1351</v>
      </c>
      <c r="J576" s="28" t="str">
        <f t="shared" si="8"/>
        <v>宮崎県小林市細野</v>
      </c>
      <c r="K576" s="28">
        <v>0</v>
      </c>
      <c r="L576" s="28">
        <v>0</v>
      </c>
      <c r="M576" s="28">
        <v>0</v>
      </c>
      <c r="N576" s="28">
        <v>0</v>
      </c>
      <c r="O576" s="28">
        <v>0</v>
      </c>
      <c r="P576" s="28">
        <v>0</v>
      </c>
    </row>
    <row r="577" spans="1:16" x14ac:dyDescent="0.2">
      <c r="A577" s="28">
        <v>45205</v>
      </c>
      <c r="B577" s="28">
        <v>886</v>
      </c>
      <c r="C577" s="28">
        <v>8860008</v>
      </c>
      <c r="D577" s="28" t="s">
        <v>222</v>
      </c>
      <c r="E577" s="28" t="s">
        <v>1320</v>
      </c>
      <c r="F577" s="28" t="s">
        <v>1146</v>
      </c>
      <c r="G577" s="28" t="s">
        <v>225</v>
      </c>
      <c r="H577" s="28" t="s">
        <v>1321</v>
      </c>
      <c r="I577" s="28" t="s">
        <v>1147</v>
      </c>
      <c r="J577" s="28" t="str">
        <f t="shared" ref="J577:J640" si="9">CONCATENATE(G577,H577,I577)</f>
        <v>宮崎県小林市本町</v>
      </c>
      <c r="K577" s="28">
        <v>0</v>
      </c>
      <c r="L577" s="28">
        <v>0</v>
      </c>
      <c r="M577" s="28">
        <v>0</v>
      </c>
      <c r="N577" s="28">
        <v>0</v>
      </c>
      <c r="O577" s="28">
        <v>0</v>
      </c>
      <c r="P577" s="28">
        <v>0</v>
      </c>
    </row>
    <row r="578" spans="1:16" x14ac:dyDescent="0.2">
      <c r="A578" s="28">
        <v>45205</v>
      </c>
      <c r="B578" s="28">
        <v>886</v>
      </c>
      <c r="C578" s="28">
        <v>8860007</v>
      </c>
      <c r="D578" s="28" t="s">
        <v>222</v>
      </c>
      <c r="E578" s="28" t="s">
        <v>1320</v>
      </c>
      <c r="F578" s="28" t="s">
        <v>1352</v>
      </c>
      <c r="G578" s="28" t="s">
        <v>225</v>
      </c>
      <c r="H578" s="28" t="s">
        <v>1321</v>
      </c>
      <c r="I578" s="28" t="s">
        <v>1353</v>
      </c>
      <c r="J578" s="28" t="str">
        <f t="shared" si="9"/>
        <v>宮崎県小林市真方</v>
      </c>
      <c r="K578" s="28">
        <v>0</v>
      </c>
      <c r="L578" s="28">
        <v>0</v>
      </c>
      <c r="M578" s="28">
        <v>0</v>
      </c>
      <c r="N578" s="28">
        <v>0</v>
      </c>
      <c r="O578" s="28">
        <v>0</v>
      </c>
      <c r="P578" s="28">
        <v>0</v>
      </c>
    </row>
    <row r="579" spans="1:16" x14ac:dyDescent="0.2">
      <c r="A579" s="28">
        <v>45205</v>
      </c>
      <c r="B579" s="28">
        <v>886</v>
      </c>
      <c r="C579" s="28">
        <v>8860005</v>
      </c>
      <c r="D579" s="28" t="s">
        <v>222</v>
      </c>
      <c r="E579" s="28" t="s">
        <v>1320</v>
      </c>
      <c r="F579" s="28" t="s">
        <v>1354</v>
      </c>
      <c r="G579" s="28" t="s">
        <v>225</v>
      </c>
      <c r="H579" s="28" t="s">
        <v>1321</v>
      </c>
      <c r="I579" s="28" t="s">
        <v>1355</v>
      </c>
      <c r="J579" s="28" t="str">
        <f t="shared" si="9"/>
        <v>宮崎県小林市南西方</v>
      </c>
      <c r="K579" s="28">
        <v>0</v>
      </c>
      <c r="L579" s="28">
        <v>0</v>
      </c>
      <c r="M579" s="28">
        <v>0</v>
      </c>
      <c r="N579" s="28">
        <v>0</v>
      </c>
      <c r="O579" s="28">
        <v>0</v>
      </c>
      <c r="P579" s="28">
        <v>0</v>
      </c>
    </row>
    <row r="580" spans="1:16" x14ac:dyDescent="0.2">
      <c r="A580" s="28">
        <v>45206</v>
      </c>
      <c r="B580" s="28">
        <v>883</v>
      </c>
      <c r="C580" s="28">
        <v>8830000</v>
      </c>
      <c r="D580" s="28" t="s">
        <v>222</v>
      </c>
      <c r="E580" s="28" t="s">
        <v>1356</v>
      </c>
      <c r="F580" s="28" t="s">
        <v>224</v>
      </c>
      <c r="G580" s="28" t="s">
        <v>225</v>
      </c>
      <c r="H580" s="28" t="s">
        <v>1357</v>
      </c>
      <c r="I580" s="28" t="s">
        <v>227</v>
      </c>
      <c r="J580" s="28" t="str">
        <f t="shared" si="9"/>
        <v>宮崎県日向市以下に掲載がない場合</v>
      </c>
      <c r="K580" s="28">
        <v>0</v>
      </c>
      <c r="L580" s="28">
        <v>0</v>
      </c>
      <c r="M580" s="28">
        <v>0</v>
      </c>
      <c r="N580" s="28">
        <v>0</v>
      </c>
      <c r="O580" s="28">
        <v>0</v>
      </c>
      <c r="P580" s="28">
        <v>0</v>
      </c>
    </row>
    <row r="581" spans="1:16" x14ac:dyDescent="0.2">
      <c r="A581" s="28">
        <v>45206</v>
      </c>
      <c r="B581" s="28">
        <v>883</v>
      </c>
      <c r="C581" s="28">
        <v>8830003</v>
      </c>
      <c r="D581" s="28" t="s">
        <v>222</v>
      </c>
      <c r="E581" s="28" t="s">
        <v>1356</v>
      </c>
      <c r="F581" s="28" t="s">
        <v>1358</v>
      </c>
      <c r="G581" s="28" t="s">
        <v>225</v>
      </c>
      <c r="H581" s="28" t="s">
        <v>1357</v>
      </c>
      <c r="I581" s="28" t="s">
        <v>1359</v>
      </c>
      <c r="J581" s="28" t="str">
        <f t="shared" si="9"/>
        <v>宮崎県日向市伊勢ケ浜</v>
      </c>
      <c r="K581" s="28">
        <v>0</v>
      </c>
      <c r="L581" s="28">
        <v>0</v>
      </c>
      <c r="M581" s="28">
        <v>0</v>
      </c>
      <c r="N581" s="28">
        <v>0</v>
      </c>
      <c r="O581" s="28">
        <v>0</v>
      </c>
      <c r="P581" s="28">
        <v>0</v>
      </c>
    </row>
    <row r="582" spans="1:16" x14ac:dyDescent="0.2">
      <c r="A582" s="28">
        <v>45206</v>
      </c>
      <c r="B582" s="28">
        <v>883</v>
      </c>
      <c r="C582" s="28">
        <v>8830044</v>
      </c>
      <c r="D582" s="28" t="s">
        <v>222</v>
      </c>
      <c r="E582" s="28" t="s">
        <v>1356</v>
      </c>
      <c r="F582" s="28" t="s">
        <v>1360</v>
      </c>
      <c r="G582" s="28" t="s">
        <v>225</v>
      </c>
      <c r="H582" s="28" t="s">
        <v>1357</v>
      </c>
      <c r="I582" s="28" t="s">
        <v>701</v>
      </c>
      <c r="J582" s="28" t="str">
        <f t="shared" si="9"/>
        <v>宮崎県日向市上町</v>
      </c>
      <c r="K582" s="28">
        <v>0</v>
      </c>
      <c r="L582" s="28">
        <v>0</v>
      </c>
      <c r="M582" s="28">
        <v>0</v>
      </c>
      <c r="N582" s="28">
        <v>0</v>
      </c>
      <c r="O582" s="28">
        <v>0</v>
      </c>
      <c r="P582" s="28">
        <v>0</v>
      </c>
    </row>
    <row r="583" spans="1:16" x14ac:dyDescent="0.2">
      <c r="A583" s="28">
        <v>45206</v>
      </c>
      <c r="B583" s="28">
        <v>883</v>
      </c>
      <c r="C583" s="28">
        <v>8830012</v>
      </c>
      <c r="D583" s="28" t="s">
        <v>222</v>
      </c>
      <c r="E583" s="28" t="s">
        <v>1356</v>
      </c>
      <c r="F583" s="28" t="s">
        <v>1361</v>
      </c>
      <c r="G583" s="28" t="s">
        <v>225</v>
      </c>
      <c r="H583" s="28" t="s">
        <v>1357</v>
      </c>
      <c r="I583" s="28" t="s">
        <v>1362</v>
      </c>
      <c r="J583" s="28" t="str">
        <f t="shared" si="9"/>
        <v>宮崎県日向市江良町</v>
      </c>
      <c r="K583" s="28">
        <v>0</v>
      </c>
      <c r="L583" s="28">
        <v>0</v>
      </c>
      <c r="M583" s="28">
        <v>1</v>
      </c>
      <c r="N583" s="28">
        <v>0</v>
      </c>
      <c r="O583" s="28">
        <v>0</v>
      </c>
      <c r="P583" s="28">
        <v>0</v>
      </c>
    </row>
    <row r="584" spans="1:16" x14ac:dyDescent="0.2">
      <c r="A584" s="28">
        <v>45206</v>
      </c>
      <c r="B584" s="28">
        <v>883</v>
      </c>
      <c r="C584" s="28">
        <v>8830053</v>
      </c>
      <c r="D584" s="28" t="s">
        <v>222</v>
      </c>
      <c r="E584" s="28" t="s">
        <v>1356</v>
      </c>
      <c r="F584" s="28" t="s">
        <v>1363</v>
      </c>
      <c r="G584" s="28" t="s">
        <v>225</v>
      </c>
      <c r="H584" s="28" t="s">
        <v>1357</v>
      </c>
      <c r="I584" s="28" t="s">
        <v>1364</v>
      </c>
      <c r="J584" s="28" t="str">
        <f t="shared" si="9"/>
        <v>宮崎県日向市梶木町</v>
      </c>
      <c r="K584" s="28">
        <v>0</v>
      </c>
      <c r="L584" s="28">
        <v>0</v>
      </c>
      <c r="M584" s="28">
        <v>1</v>
      </c>
      <c r="N584" s="28">
        <v>0</v>
      </c>
      <c r="O584" s="28">
        <v>0</v>
      </c>
      <c r="P584" s="28">
        <v>0</v>
      </c>
    </row>
    <row r="585" spans="1:16" x14ac:dyDescent="0.2">
      <c r="A585" s="28">
        <v>45206</v>
      </c>
      <c r="B585" s="28">
        <v>883</v>
      </c>
      <c r="C585" s="28">
        <v>8830066</v>
      </c>
      <c r="D585" s="28" t="s">
        <v>222</v>
      </c>
      <c r="E585" s="28" t="s">
        <v>1356</v>
      </c>
      <c r="F585" s="28" t="s">
        <v>1365</v>
      </c>
      <c r="G585" s="28" t="s">
        <v>225</v>
      </c>
      <c r="H585" s="28" t="s">
        <v>1357</v>
      </c>
      <c r="I585" s="28" t="s">
        <v>1366</v>
      </c>
      <c r="J585" s="28" t="str">
        <f t="shared" si="9"/>
        <v>宮崎県日向市亀崎</v>
      </c>
      <c r="K585" s="28">
        <v>0</v>
      </c>
      <c r="L585" s="28">
        <v>0</v>
      </c>
      <c r="M585" s="28">
        <v>1</v>
      </c>
      <c r="N585" s="28">
        <v>0</v>
      </c>
      <c r="O585" s="28">
        <v>0</v>
      </c>
      <c r="P585" s="28">
        <v>0</v>
      </c>
    </row>
    <row r="586" spans="1:16" x14ac:dyDescent="0.2">
      <c r="A586" s="28">
        <v>45206</v>
      </c>
      <c r="B586" s="28">
        <v>883</v>
      </c>
      <c r="C586" s="28">
        <v>8830068</v>
      </c>
      <c r="D586" s="28" t="s">
        <v>222</v>
      </c>
      <c r="E586" s="28" t="s">
        <v>1356</v>
      </c>
      <c r="F586" s="28" t="s">
        <v>1367</v>
      </c>
      <c r="G586" s="28" t="s">
        <v>225</v>
      </c>
      <c r="H586" s="28" t="s">
        <v>1357</v>
      </c>
      <c r="I586" s="28" t="s">
        <v>1368</v>
      </c>
      <c r="J586" s="28" t="str">
        <f t="shared" si="9"/>
        <v>宮崎県日向市亀崎西</v>
      </c>
      <c r="K586" s="28">
        <v>0</v>
      </c>
      <c r="L586" s="28">
        <v>0</v>
      </c>
      <c r="M586" s="28">
        <v>1</v>
      </c>
      <c r="N586" s="28">
        <v>0</v>
      </c>
      <c r="O586" s="28">
        <v>0</v>
      </c>
      <c r="P586" s="28">
        <v>0</v>
      </c>
    </row>
    <row r="587" spans="1:16" x14ac:dyDescent="0.2">
      <c r="A587" s="28">
        <v>45206</v>
      </c>
      <c r="B587" s="28">
        <v>883</v>
      </c>
      <c r="C587" s="28">
        <v>8830067</v>
      </c>
      <c r="D587" s="28" t="s">
        <v>222</v>
      </c>
      <c r="E587" s="28" t="s">
        <v>1356</v>
      </c>
      <c r="F587" s="28" t="s">
        <v>1369</v>
      </c>
      <c r="G587" s="28" t="s">
        <v>225</v>
      </c>
      <c r="H587" s="28" t="s">
        <v>1357</v>
      </c>
      <c r="I587" s="28" t="s">
        <v>1370</v>
      </c>
      <c r="J587" s="28" t="str">
        <f t="shared" si="9"/>
        <v>宮崎県日向市亀崎東</v>
      </c>
      <c r="K587" s="28">
        <v>0</v>
      </c>
      <c r="L587" s="28">
        <v>0</v>
      </c>
      <c r="M587" s="28">
        <v>1</v>
      </c>
      <c r="N587" s="28">
        <v>0</v>
      </c>
      <c r="O587" s="28">
        <v>0</v>
      </c>
      <c r="P587" s="28">
        <v>0</v>
      </c>
    </row>
    <row r="588" spans="1:16" x14ac:dyDescent="0.2">
      <c r="A588" s="28">
        <v>45206</v>
      </c>
      <c r="B588" s="28">
        <v>883</v>
      </c>
      <c r="C588" s="28">
        <v>8830041</v>
      </c>
      <c r="D588" s="28" t="s">
        <v>222</v>
      </c>
      <c r="E588" s="28" t="s">
        <v>1356</v>
      </c>
      <c r="F588" s="28" t="s">
        <v>1012</v>
      </c>
      <c r="G588" s="28" t="s">
        <v>225</v>
      </c>
      <c r="H588" s="28" t="s">
        <v>1357</v>
      </c>
      <c r="I588" s="28" t="s">
        <v>1013</v>
      </c>
      <c r="J588" s="28" t="str">
        <f t="shared" si="9"/>
        <v>宮崎県日向市北町</v>
      </c>
      <c r="K588" s="28">
        <v>0</v>
      </c>
      <c r="L588" s="28">
        <v>0</v>
      </c>
      <c r="M588" s="28">
        <v>1</v>
      </c>
      <c r="N588" s="28">
        <v>0</v>
      </c>
      <c r="O588" s="28">
        <v>0</v>
      </c>
      <c r="P588" s="28">
        <v>0</v>
      </c>
    </row>
    <row r="589" spans="1:16" x14ac:dyDescent="0.2">
      <c r="A589" s="28">
        <v>45206</v>
      </c>
      <c r="B589" s="28">
        <v>883</v>
      </c>
      <c r="C589" s="28">
        <v>8830038</v>
      </c>
      <c r="D589" s="28" t="s">
        <v>222</v>
      </c>
      <c r="E589" s="28" t="s">
        <v>1356</v>
      </c>
      <c r="F589" s="28" t="s">
        <v>1371</v>
      </c>
      <c r="G589" s="28" t="s">
        <v>225</v>
      </c>
      <c r="H589" s="28" t="s">
        <v>1357</v>
      </c>
      <c r="I589" s="28" t="s">
        <v>1372</v>
      </c>
      <c r="J589" s="28" t="str">
        <f t="shared" si="9"/>
        <v>宮崎県日向市迎洋園</v>
      </c>
      <c r="K589" s="28">
        <v>0</v>
      </c>
      <c r="L589" s="28">
        <v>0</v>
      </c>
      <c r="M589" s="28">
        <v>1</v>
      </c>
      <c r="N589" s="28">
        <v>0</v>
      </c>
      <c r="O589" s="28">
        <v>0</v>
      </c>
      <c r="P589" s="28">
        <v>0</v>
      </c>
    </row>
    <row r="590" spans="1:16" x14ac:dyDescent="0.2">
      <c r="A590" s="28">
        <v>45206</v>
      </c>
      <c r="B590" s="28">
        <v>883</v>
      </c>
      <c r="C590" s="28">
        <v>8830021</v>
      </c>
      <c r="D590" s="28" t="s">
        <v>222</v>
      </c>
      <c r="E590" s="28" t="s">
        <v>1356</v>
      </c>
      <c r="F590" s="28" t="s">
        <v>1373</v>
      </c>
      <c r="G590" s="28" t="s">
        <v>225</v>
      </c>
      <c r="H590" s="28" t="s">
        <v>1357</v>
      </c>
      <c r="I590" s="28" t="s">
        <v>1374</v>
      </c>
      <c r="J590" s="28" t="str">
        <f t="shared" si="9"/>
        <v>宮崎県日向市財光寺</v>
      </c>
      <c r="K590" s="28">
        <v>0</v>
      </c>
      <c r="L590" s="28">
        <v>0</v>
      </c>
      <c r="M590" s="28">
        <v>0</v>
      </c>
      <c r="N590" s="28">
        <v>0</v>
      </c>
      <c r="O590" s="28">
        <v>0</v>
      </c>
      <c r="P590" s="28">
        <v>0</v>
      </c>
    </row>
    <row r="591" spans="1:16" x14ac:dyDescent="0.2">
      <c r="A591" s="28">
        <v>45206</v>
      </c>
      <c r="B591" s="28">
        <v>883</v>
      </c>
      <c r="C591" s="28">
        <v>8830024</v>
      </c>
      <c r="D591" s="28" t="s">
        <v>222</v>
      </c>
      <c r="E591" s="28" t="s">
        <v>1356</v>
      </c>
      <c r="F591" s="28" t="s">
        <v>1375</v>
      </c>
      <c r="G591" s="28" t="s">
        <v>225</v>
      </c>
      <c r="H591" s="28" t="s">
        <v>1357</v>
      </c>
      <c r="I591" s="28" t="s">
        <v>1376</v>
      </c>
      <c r="J591" s="28" t="str">
        <f t="shared" si="9"/>
        <v>宮崎県日向市財光寺往還町</v>
      </c>
      <c r="K591" s="28">
        <v>0</v>
      </c>
      <c r="L591" s="28">
        <v>0</v>
      </c>
      <c r="M591" s="28">
        <v>0</v>
      </c>
      <c r="N591" s="28">
        <v>0</v>
      </c>
      <c r="O591" s="28">
        <v>0</v>
      </c>
      <c r="P591" s="28">
        <v>0</v>
      </c>
    </row>
    <row r="592" spans="1:16" x14ac:dyDescent="0.2">
      <c r="A592" s="28">
        <v>45206</v>
      </c>
      <c r="B592" s="28">
        <v>883</v>
      </c>
      <c r="C592" s="28">
        <v>8830023</v>
      </c>
      <c r="D592" s="28" t="s">
        <v>222</v>
      </c>
      <c r="E592" s="28" t="s">
        <v>1356</v>
      </c>
      <c r="F592" s="28" t="s">
        <v>1377</v>
      </c>
      <c r="G592" s="28" t="s">
        <v>225</v>
      </c>
      <c r="H592" s="28" t="s">
        <v>1357</v>
      </c>
      <c r="I592" s="28" t="s">
        <v>1378</v>
      </c>
      <c r="J592" s="28" t="str">
        <f t="shared" si="9"/>
        <v>宮崎県日向市財光寺沖町</v>
      </c>
      <c r="K592" s="28">
        <v>0</v>
      </c>
      <c r="L592" s="28">
        <v>0</v>
      </c>
      <c r="M592" s="28">
        <v>0</v>
      </c>
      <c r="N592" s="28">
        <v>0</v>
      </c>
      <c r="O592" s="28">
        <v>0</v>
      </c>
      <c r="P592" s="28">
        <v>0</v>
      </c>
    </row>
    <row r="593" spans="1:16" x14ac:dyDescent="0.2">
      <c r="A593" s="28">
        <v>45206</v>
      </c>
      <c r="B593" s="28">
        <v>88911</v>
      </c>
      <c r="C593" s="28">
        <v>8891112</v>
      </c>
      <c r="D593" s="28" t="s">
        <v>222</v>
      </c>
      <c r="E593" s="28" t="s">
        <v>1356</v>
      </c>
      <c r="F593" s="28" t="s">
        <v>1379</v>
      </c>
      <c r="G593" s="28" t="s">
        <v>225</v>
      </c>
      <c r="H593" s="28" t="s">
        <v>1357</v>
      </c>
      <c r="I593" s="28" t="s">
        <v>1380</v>
      </c>
      <c r="J593" s="28" t="str">
        <f t="shared" si="9"/>
        <v>宮崎県日向市幸脇</v>
      </c>
      <c r="K593" s="28">
        <v>0</v>
      </c>
      <c r="L593" s="28">
        <v>0</v>
      </c>
      <c r="M593" s="28">
        <v>0</v>
      </c>
      <c r="N593" s="28">
        <v>0</v>
      </c>
      <c r="O593" s="28">
        <v>0</v>
      </c>
      <c r="P593" s="28">
        <v>0</v>
      </c>
    </row>
    <row r="594" spans="1:16" x14ac:dyDescent="0.2">
      <c r="A594" s="28">
        <v>45206</v>
      </c>
      <c r="B594" s="28">
        <v>883</v>
      </c>
      <c r="C594" s="28">
        <v>8830033</v>
      </c>
      <c r="D594" s="28" t="s">
        <v>222</v>
      </c>
      <c r="E594" s="28" t="s">
        <v>1356</v>
      </c>
      <c r="F594" s="28" t="s">
        <v>1381</v>
      </c>
      <c r="G594" s="28" t="s">
        <v>225</v>
      </c>
      <c r="H594" s="28" t="s">
        <v>1357</v>
      </c>
      <c r="I594" s="28" t="s">
        <v>1382</v>
      </c>
      <c r="J594" s="28" t="str">
        <f t="shared" si="9"/>
        <v>宮崎県日向市塩見</v>
      </c>
      <c r="K594" s="28">
        <v>0</v>
      </c>
      <c r="L594" s="28">
        <v>0</v>
      </c>
      <c r="M594" s="28">
        <v>0</v>
      </c>
      <c r="N594" s="28">
        <v>0</v>
      </c>
      <c r="O594" s="28">
        <v>0</v>
      </c>
      <c r="P594" s="28">
        <v>0</v>
      </c>
    </row>
    <row r="595" spans="1:16" x14ac:dyDescent="0.2">
      <c r="A595" s="28">
        <v>45206</v>
      </c>
      <c r="B595" s="28">
        <v>883</v>
      </c>
      <c r="C595" s="28">
        <v>8830013</v>
      </c>
      <c r="D595" s="28" t="s">
        <v>222</v>
      </c>
      <c r="E595" s="28" t="s">
        <v>1356</v>
      </c>
      <c r="F595" s="28" t="s">
        <v>1383</v>
      </c>
      <c r="G595" s="28" t="s">
        <v>225</v>
      </c>
      <c r="H595" s="28" t="s">
        <v>1357</v>
      </c>
      <c r="I595" s="28" t="s">
        <v>1384</v>
      </c>
      <c r="J595" s="28" t="str">
        <f t="shared" si="9"/>
        <v>宮崎県日向市新生町</v>
      </c>
      <c r="K595" s="28">
        <v>0</v>
      </c>
      <c r="L595" s="28">
        <v>0</v>
      </c>
      <c r="M595" s="28">
        <v>1</v>
      </c>
      <c r="N595" s="28">
        <v>0</v>
      </c>
      <c r="O595" s="28">
        <v>0</v>
      </c>
      <c r="P595" s="28">
        <v>0</v>
      </c>
    </row>
    <row r="596" spans="1:16" x14ac:dyDescent="0.2">
      <c r="A596" s="28">
        <v>45206</v>
      </c>
      <c r="B596" s="28">
        <v>883</v>
      </c>
      <c r="C596" s="28">
        <v>8830011</v>
      </c>
      <c r="D596" s="28" t="s">
        <v>222</v>
      </c>
      <c r="E596" s="28" t="s">
        <v>1356</v>
      </c>
      <c r="F596" s="28" t="s">
        <v>1385</v>
      </c>
      <c r="G596" s="28" t="s">
        <v>225</v>
      </c>
      <c r="H596" s="28" t="s">
        <v>1357</v>
      </c>
      <c r="I596" s="28" t="s">
        <v>1386</v>
      </c>
      <c r="J596" s="28" t="str">
        <f t="shared" si="9"/>
        <v>宮崎県日向市曽根町</v>
      </c>
      <c r="K596" s="28">
        <v>0</v>
      </c>
      <c r="L596" s="28">
        <v>0</v>
      </c>
      <c r="M596" s="28">
        <v>1</v>
      </c>
      <c r="N596" s="28">
        <v>0</v>
      </c>
      <c r="O596" s="28">
        <v>0</v>
      </c>
      <c r="P596" s="28">
        <v>0</v>
      </c>
    </row>
    <row r="597" spans="1:16" x14ac:dyDescent="0.2">
      <c r="A597" s="28">
        <v>45206</v>
      </c>
      <c r="B597" s="28">
        <v>883</v>
      </c>
      <c r="C597" s="28">
        <v>8830061</v>
      </c>
      <c r="D597" s="28" t="s">
        <v>222</v>
      </c>
      <c r="E597" s="28" t="s">
        <v>1356</v>
      </c>
      <c r="F597" s="28" t="s">
        <v>456</v>
      </c>
      <c r="G597" s="28" t="s">
        <v>225</v>
      </c>
      <c r="H597" s="28" t="s">
        <v>1357</v>
      </c>
      <c r="I597" s="28" t="s">
        <v>457</v>
      </c>
      <c r="J597" s="28" t="str">
        <f t="shared" si="9"/>
        <v>宮崎県日向市大王町</v>
      </c>
      <c r="K597" s="28">
        <v>0</v>
      </c>
      <c r="L597" s="28">
        <v>0</v>
      </c>
      <c r="M597" s="28">
        <v>1</v>
      </c>
      <c r="N597" s="28">
        <v>0</v>
      </c>
      <c r="O597" s="28">
        <v>0</v>
      </c>
      <c r="P597" s="28">
        <v>0</v>
      </c>
    </row>
    <row r="598" spans="1:16" x14ac:dyDescent="0.2">
      <c r="A598" s="28">
        <v>45206</v>
      </c>
      <c r="B598" s="28">
        <v>883</v>
      </c>
      <c r="C598" s="28">
        <v>8830042</v>
      </c>
      <c r="D598" s="28" t="s">
        <v>222</v>
      </c>
      <c r="E598" s="28" t="s">
        <v>1356</v>
      </c>
      <c r="F598" s="28" t="s">
        <v>1387</v>
      </c>
      <c r="G598" s="28" t="s">
        <v>225</v>
      </c>
      <c r="H598" s="28" t="s">
        <v>1357</v>
      </c>
      <c r="I598" s="28" t="s">
        <v>1388</v>
      </c>
      <c r="J598" s="28" t="str">
        <f t="shared" si="9"/>
        <v>宮崎県日向市高砂町</v>
      </c>
      <c r="K598" s="28">
        <v>0</v>
      </c>
      <c r="L598" s="28">
        <v>0</v>
      </c>
      <c r="M598" s="28">
        <v>0</v>
      </c>
      <c r="N598" s="28">
        <v>0</v>
      </c>
      <c r="O598" s="28">
        <v>0</v>
      </c>
      <c r="P598" s="28">
        <v>0</v>
      </c>
    </row>
    <row r="599" spans="1:16" x14ac:dyDescent="0.2">
      <c r="A599" s="28">
        <v>45206</v>
      </c>
      <c r="B599" s="28">
        <v>883</v>
      </c>
      <c r="C599" s="28">
        <v>8830063</v>
      </c>
      <c r="D599" s="28" t="s">
        <v>222</v>
      </c>
      <c r="E599" s="28" t="s">
        <v>1356</v>
      </c>
      <c r="F599" s="28" t="s">
        <v>1389</v>
      </c>
      <c r="G599" s="28" t="s">
        <v>225</v>
      </c>
      <c r="H599" s="28" t="s">
        <v>1357</v>
      </c>
      <c r="I599" s="28" t="s">
        <v>1390</v>
      </c>
      <c r="J599" s="28" t="str">
        <f t="shared" si="9"/>
        <v>宮崎県日向市竹島町</v>
      </c>
      <c r="K599" s="28">
        <v>0</v>
      </c>
      <c r="L599" s="28">
        <v>0</v>
      </c>
      <c r="M599" s="28">
        <v>0</v>
      </c>
      <c r="N599" s="28">
        <v>0</v>
      </c>
      <c r="O599" s="28">
        <v>0</v>
      </c>
      <c r="P599" s="28">
        <v>0</v>
      </c>
    </row>
    <row r="600" spans="1:16" x14ac:dyDescent="0.2">
      <c r="A600" s="28">
        <v>45206</v>
      </c>
      <c r="B600" s="28">
        <v>883</v>
      </c>
      <c r="C600" s="28">
        <v>8830052</v>
      </c>
      <c r="D600" s="28" t="s">
        <v>222</v>
      </c>
      <c r="E600" s="28" t="s">
        <v>1356</v>
      </c>
      <c r="F600" s="28" t="s">
        <v>1391</v>
      </c>
      <c r="G600" s="28" t="s">
        <v>225</v>
      </c>
      <c r="H600" s="28" t="s">
        <v>1357</v>
      </c>
      <c r="I600" s="28" t="s">
        <v>1392</v>
      </c>
      <c r="J600" s="28" t="str">
        <f t="shared" si="9"/>
        <v>宮崎県日向市鶴町</v>
      </c>
      <c r="K600" s="28">
        <v>0</v>
      </c>
      <c r="L600" s="28">
        <v>0</v>
      </c>
      <c r="M600" s="28">
        <v>1</v>
      </c>
      <c r="N600" s="28">
        <v>0</v>
      </c>
      <c r="O600" s="28">
        <v>0</v>
      </c>
      <c r="P600" s="28">
        <v>0</v>
      </c>
    </row>
    <row r="601" spans="1:16" x14ac:dyDescent="0.2">
      <c r="A601" s="28">
        <v>45206</v>
      </c>
      <c r="B601" s="28">
        <v>88301</v>
      </c>
      <c r="C601" s="28">
        <v>8830111</v>
      </c>
      <c r="D601" s="28" t="s">
        <v>222</v>
      </c>
      <c r="E601" s="28" t="s">
        <v>1356</v>
      </c>
      <c r="F601" s="28" t="s">
        <v>1393</v>
      </c>
      <c r="G601" s="28" t="s">
        <v>225</v>
      </c>
      <c r="H601" s="28" t="s">
        <v>1357</v>
      </c>
      <c r="I601" s="28" t="s">
        <v>1394</v>
      </c>
      <c r="J601" s="28" t="str">
        <f t="shared" si="9"/>
        <v>宮崎県日向市東郷町迫野内</v>
      </c>
      <c r="K601" s="28">
        <v>0</v>
      </c>
      <c r="L601" s="28">
        <v>0</v>
      </c>
      <c r="M601" s="28">
        <v>0</v>
      </c>
      <c r="N601" s="28">
        <v>0</v>
      </c>
      <c r="O601" s="28">
        <v>0</v>
      </c>
      <c r="P601" s="28">
        <v>0</v>
      </c>
    </row>
    <row r="602" spans="1:16" x14ac:dyDescent="0.2">
      <c r="A602" s="28">
        <v>45206</v>
      </c>
      <c r="B602" s="28">
        <v>88302</v>
      </c>
      <c r="C602" s="28">
        <v>8830213</v>
      </c>
      <c r="D602" s="28" t="s">
        <v>222</v>
      </c>
      <c r="E602" s="28" t="s">
        <v>1356</v>
      </c>
      <c r="F602" s="28" t="s">
        <v>1395</v>
      </c>
      <c r="G602" s="28" t="s">
        <v>225</v>
      </c>
      <c r="H602" s="28" t="s">
        <v>1357</v>
      </c>
      <c r="I602" s="28" t="s">
        <v>1396</v>
      </c>
      <c r="J602" s="28" t="str">
        <f t="shared" si="9"/>
        <v>宮崎県日向市東郷町下三ケ</v>
      </c>
      <c r="K602" s="28">
        <v>0</v>
      </c>
      <c r="L602" s="28">
        <v>0</v>
      </c>
      <c r="M602" s="28">
        <v>0</v>
      </c>
      <c r="N602" s="28">
        <v>0</v>
      </c>
      <c r="O602" s="28">
        <v>0</v>
      </c>
      <c r="P602" s="28">
        <v>0</v>
      </c>
    </row>
    <row r="603" spans="1:16" x14ac:dyDescent="0.2">
      <c r="A603" s="28">
        <v>45206</v>
      </c>
      <c r="B603" s="28">
        <v>88302</v>
      </c>
      <c r="C603" s="28">
        <v>8830211</v>
      </c>
      <c r="D603" s="28" t="s">
        <v>222</v>
      </c>
      <c r="E603" s="28" t="s">
        <v>1356</v>
      </c>
      <c r="F603" s="28" t="s">
        <v>1397</v>
      </c>
      <c r="G603" s="28" t="s">
        <v>225</v>
      </c>
      <c r="H603" s="28" t="s">
        <v>1357</v>
      </c>
      <c r="I603" s="28" t="s">
        <v>1398</v>
      </c>
      <c r="J603" s="28" t="str">
        <f t="shared" si="9"/>
        <v>宮崎県日向市東郷町坪谷</v>
      </c>
      <c r="K603" s="28">
        <v>0</v>
      </c>
      <c r="L603" s="28">
        <v>0</v>
      </c>
      <c r="M603" s="28">
        <v>0</v>
      </c>
      <c r="N603" s="28">
        <v>0</v>
      </c>
      <c r="O603" s="28">
        <v>0</v>
      </c>
      <c r="P603" s="28">
        <v>0</v>
      </c>
    </row>
    <row r="604" spans="1:16" x14ac:dyDescent="0.2">
      <c r="A604" s="28">
        <v>45206</v>
      </c>
      <c r="B604" s="28">
        <v>88301</v>
      </c>
      <c r="C604" s="28">
        <v>8830108</v>
      </c>
      <c r="D604" s="28" t="s">
        <v>222</v>
      </c>
      <c r="E604" s="28" t="s">
        <v>1356</v>
      </c>
      <c r="F604" s="28" t="s">
        <v>1399</v>
      </c>
      <c r="G604" s="28" t="s">
        <v>225</v>
      </c>
      <c r="H604" s="28" t="s">
        <v>1357</v>
      </c>
      <c r="I604" s="28" t="s">
        <v>1400</v>
      </c>
      <c r="J604" s="28" t="str">
        <f t="shared" si="9"/>
        <v>宮崎県日向市東郷町八重原</v>
      </c>
      <c r="K604" s="28">
        <v>0</v>
      </c>
      <c r="L604" s="28">
        <v>0</v>
      </c>
      <c r="M604" s="28">
        <v>0</v>
      </c>
      <c r="N604" s="28">
        <v>0</v>
      </c>
      <c r="O604" s="28">
        <v>0</v>
      </c>
      <c r="P604" s="28">
        <v>0</v>
      </c>
    </row>
    <row r="605" spans="1:16" x14ac:dyDescent="0.2">
      <c r="A605" s="28">
        <v>45206</v>
      </c>
      <c r="B605" s="28">
        <v>88301</v>
      </c>
      <c r="C605" s="28">
        <v>8830109</v>
      </c>
      <c r="D605" s="28" t="s">
        <v>222</v>
      </c>
      <c r="E605" s="28" t="s">
        <v>1356</v>
      </c>
      <c r="F605" s="28" t="s">
        <v>1401</v>
      </c>
      <c r="G605" s="28" t="s">
        <v>225</v>
      </c>
      <c r="H605" s="28" t="s">
        <v>1357</v>
      </c>
      <c r="I605" s="28" t="s">
        <v>1402</v>
      </c>
      <c r="J605" s="28" t="str">
        <f t="shared" si="9"/>
        <v>宮崎県日向市東郷町山陰</v>
      </c>
      <c r="K605" s="28">
        <v>0</v>
      </c>
      <c r="L605" s="28">
        <v>0</v>
      </c>
      <c r="M605" s="28">
        <v>0</v>
      </c>
      <c r="N605" s="28">
        <v>0</v>
      </c>
      <c r="O605" s="28">
        <v>0</v>
      </c>
      <c r="P605" s="28">
        <v>0</v>
      </c>
    </row>
    <row r="606" spans="1:16" x14ac:dyDescent="0.2">
      <c r="A606" s="28">
        <v>45206</v>
      </c>
      <c r="B606" s="28">
        <v>88911</v>
      </c>
      <c r="C606" s="28">
        <v>8891101</v>
      </c>
      <c r="D606" s="28" t="s">
        <v>222</v>
      </c>
      <c r="E606" s="28" t="s">
        <v>1356</v>
      </c>
      <c r="F606" s="28" t="s">
        <v>1403</v>
      </c>
      <c r="G606" s="28" t="s">
        <v>225</v>
      </c>
      <c r="H606" s="28" t="s">
        <v>1357</v>
      </c>
      <c r="I606" s="28" t="s">
        <v>1404</v>
      </c>
      <c r="J606" s="28" t="str">
        <f t="shared" si="9"/>
        <v>宮崎県日向市東郷町山陰乙（鳥川）</v>
      </c>
      <c r="K606" s="28">
        <v>1</v>
      </c>
      <c r="L606" s="28">
        <v>0</v>
      </c>
      <c r="M606" s="28">
        <v>0</v>
      </c>
      <c r="N606" s="28">
        <v>0</v>
      </c>
      <c r="O606" s="28">
        <v>0</v>
      </c>
      <c r="P606" s="28">
        <v>0</v>
      </c>
    </row>
    <row r="607" spans="1:16" x14ac:dyDescent="0.2">
      <c r="A607" s="28">
        <v>45206</v>
      </c>
      <c r="B607" s="28">
        <v>88301</v>
      </c>
      <c r="C607" s="28">
        <v>8830101</v>
      </c>
      <c r="D607" s="28" t="s">
        <v>222</v>
      </c>
      <c r="E607" s="28" t="s">
        <v>1356</v>
      </c>
      <c r="F607" s="28" t="s">
        <v>1405</v>
      </c>
      <c r="G607" s="28" t="s">
        <v>225</v>
      </c>
      <c r="H607" s="28" t="s">
        <v>1357</v>
      </c>
      <c r="I607" s="28" t="s">
        <v>1406</v>
      </c>
      <c r="J607" s="28" t="str">
        <f t="shared" si="9"/>
        <v>宮崎県日向市東郷町山陰乙（その他）</v>
      </c>
      <c r="K607" s="28">
        <v>1</v>
      </c>
      <c r="L607" s="28">
        <v>0</v>
      </c>
      <c r="M607" s="28">
        <v>0</v>
      </c>
      <c r="N607" s="28">
        <v>0</v>
      </c>
      <c r="O607" s="28">
        <v>0</v>
      </c>
      <c r="P607" s="28">
        <v>0</v>
      </c>
    </row>
    <row r="608" spans="1:16" x14ac:dyDescent="0.2">
      <c r="A608" s="28">
        <v>45206</v>
      </c>
      <c r="B608" s="28">
        <v>88301</v>
      </c>
      <c r="C608" s="28">
        <v>8830105</v>
      </c>
      <c r="D608" s="28" t="s">
        <v>222</v>
      </c>
      <c r="E608" s="28" t="s">
        <v>1356</v>
      </c>
      <c r="F608" s="28" t="s">
        <v>1407</v>
      </c>
      <c r="G608" s="28" t="s">
        <v>225</v>
      </c>
      <c r="H608" s="28" t="s">
        <v>1357</v>
      </c>
      <c r="I608" s="28" t="s">
        <v>1408</v>
      </c>
      <c r="J608" s="28" t="str">
        <f t="shared" si="9"/>
        <v>宮崎県日向市東郷町山陰己</v>
      </c>
      <c r="K608" s="28">
        <v>0</v>
      </c>
      <c r="L608" s="28">
        <v>0</v>
      </c>
      <c r="M608" s="28">
        <v>0</v>
      </c>
      <c r="N608" s="28">
        <v>0</v>
      </c>
      <c r="O608" s="28">
        <v>0</v>
      </c>
      <c r="P608" s="28">
        <v>0</v>
      </c>
    </row>
    <row r="609" spans="1:16" x14ac:dyDescent="0.2">
      <c r="A609" s="28">
        <v>45206</v>
      </c>
      <c r="B609" s="28">
        <v>88911</v>
      </c>
      <c r="C609" s="28">
        <v>8891121</v>
      </c>
      <c r="D609" s="28" t="s">
        <v>222</v>
      </c>
      <c r="E609" s="28" t="s">
        <v>1356</v>
      </c>
      <c r="F609" s="28" t="s">
        <v>1409</v>
      </c>
      <c r="G609" s="28" t="s">
        <v>225</v>
      </c>
      <c r="H609" s="28" t="s">
        <v>1357</v>
      </c>
      <c r="I609" s="28" t="s">
        <v>1410</v>
      </c>
      <c r="J609" s="28" t="str">
        <f t="shared" si="9"/>
        <v>宮崎県日向市東郷町山陰甲</v>
      </c>
      <c r="K609" s="28">
        <v>0</v>
      </c>
      <c r="L609" s="28">
        <v>0</v>
      </c>
      <c r="M609" s="28">
        <v>0</v>
      </c>
      <c r="N609" s="28">
        <v>0</v>
      </c>
      <c r="O609" s="28">
        <v>0</v>
      </c>
      <c r="P609" s="28">
        <v>0</v>
      </c>
    </row>
    <row r="610" spans="1:16" x14ac:dyDescent="0.2">
      <c r="A610" s="28">
        <v>45206</v>
      </c>
      <c r="B610" s="28">
        <v>88301</v>
      </c>
      <c r="C610" s="28">
        <v>8830107</v>
      </c>
      <c r="D610" s="28" t="s">
        <v>222</v>
      </c>
      <c r="E610" s="28" t="s">
        <v>1356</v>
      </c>
      <c r="F610" s="28" t="s">
        <v>1409</v>
      </c>
      <c r="G610" s="28" t="s">
        <v>225</v>
      </c>
      <c r="H610" s="28" t="s">
        <v>1357</v>
      </c>
      <c r="I610" s="28" t="s">
        <v>1411</v>
      </c>
      <c r="J610" s="28" t="str">
        <f t="shared" si="9"/>
        <v>宮崎県日向市東郷町山陰庚</v>
      </c>
      <c r="K610" s="28">
        <v>0</v>
      </c>
      <c r="L610" s="28">
        <v>0</v>
      </c>
      <c r="M610" s="28">
        <v>0</v>
      </c>
      <c r="N610" s="28">
        <v>0</v>
      </c>
      <c r="O610" s="28">
        <v>0</v>
      </c>
      <c r="P610" s="28">
        <v>0</v>
      </c>
    </row>
    <row r="611" spans="1:16" x14ac:dyDescent="0.2">
      <c r="A611" s="28">
        <v>45206</v>
      </c>
      <c r="B611" s="28">
        <v>88301</v>
      </c>
      <c r="C611" s="28">
        <v>8830106</v>
      </c>
      <c r="D611" s="28" t="s">
        <v>222</v>
      </c>
      <c r="E611" s="28" t="s">
        <v>1356</v>
      </c>
      <c r="F611" s="28" t="s">
        <v>1412</v>
      </c>
      <c r="G611" s="28" t="s">
        <v>225</v>
      </c>
      <c r="H611" s="28" t="s">
        <v>1357</v>
      </c>
      <c r="I611" s="28" t="s">
        <v>1413</v>
      </c>
      <c r="J611" s="28" t="str">
        <f t="shared" si="9"/>
        <v>宮崎県日向市東郷町山陰辛</v>
      </c>
      <c r="K611" s="28">
        <v>0</v>
      </c>
      <c r="L611" s="28">
        <v>0</v>
      </c>
      <c r="M611" s="28">
        <v>0</v>
      </c>
      <c r="N611" s="28">
        <v>0</v>
      </c>
      <c r="O611" s="28">
        <v>0</v>
      </c>
      <c r="P611" s="28">
        <v>0</v>
      </c>
    </row>
    <row r="612" spans="1:16" x14ac:dyDescent="0.2">
      <c r="A612" s="28">
        <v>45206</v>
      </c>
      <c r="B612" s="28">
        <v>88301</v>
      </c>
      <c r="C612" s="28">
        <v>8830103</v>
      </c>
      <c r="D612" s="28" t="s">
        <v>222</v>
      </c>
      <c r="E612" s="28" t="s">
        <v>1356</v>
      </c>
      <c r="F612" s="28" t="s">
        <v>1414</v>
      </c>
      <c r="G612" s="28" t="s">
        <v>225</v>
      </c>
      <c r="H612" s="28" t="s">
        <v>1357</v>
      </c>
      <c r="I612" s="28" t="s">
        <v>1415</v>
      </c>
      <c r="J612" s="28" t="str">
        <f t="shared" si="9"/>
        <v>宮崎県日向市東郷町山陰丁</v>
      </c>
      <c r="K612" s="28">
        <v>0</v>
      </c>
      <c r="L612" s="28">
        <v>0</v>
      </c>
      <c r="M612" s="28">
        <v>0</v>
      </c>
      <c r="N612" s="28">
        <v>0</v>
      </c>
      <c r="O612" s="28">
        <v>0</v>
      </c>
      <c r="P612" s="28">
        <v>0</v>
      </c>
    </row>
    <row r="613" spans="1:16" x14ac:dyDescent="0.2">
      <c r="A613" s="28">
        <v>45206</v>
      </c>
      <c r="B613" s="28">
        <v>88301</v>
      </c>
      <c r="C613" s="28">
        <v>8830102</v>
      </c>
      <c r="D613" s="28" t="s">
        <v>222</v>
      </c>
      <c r="E613" s="28" t="s">
        <v>1356</v>
      </c>
      <c r="F613" s="28" t="s">
        <v>1416</v>
      </c>
      <c r="G613" s="28" t="s">
        <v>225</v>
      </c>
      <c r="H613" s="28" t="s">
        <v>1357</v>
      </c>
      <c r="I613" s="28" t="s">
        <v>1417</v>
      </c>
      <c r="J613" s="28" t="str">
        <f t="shared" si="9"/>
        <v>宮崎県日向市東郷町山陰丙</v>
      </c>
      <c r="K613" s="28">
        <v>0</v>
      </c>
      <c r="L613" s="28">
        <v>0</v>
      </c>
      <c r="M613" s="28">
        <v>0</v>
      </c>
      <c r="N613" s="28">
        <v>0</v>
      </c>
      <c r="O613" s="28">
        <v>0</v>
      </c>
      <c r="P613" s="28">
        <v>0</v>
      </c>
    </row>
    <row r="614" spans="1:16" x14ac:dyDescent="0.2">
      <c r="A614" s="28">
        <v>45206</v>
      </c>
      <c r="B614" s="28">
        <v>88301</v>
      </c>
      <c r="C614" s="28">
        <v>8830104</v>
      </c>
      <c r="D614" s="28" t="s">
        <v>222</v>
      </c>
      <c r="E614" s="28" t="s">
        <v>1356</v>
      </c>
      <c r="F614" s="28" t="s">
        <v>1418</v>
      </c>
      <c r="G614" s="28" t="s">
        <v>225</v>
      </c>
      <c r="H614" s="28" t="s">
        <v>1357</v>
      </c>
      <c r="I614" s="28" t="s">
        <v>1419</v>
      </c>
      <c r="J614" s="28" t="str">
        <f t="shared" si="9"/>
        <v>宮崎県日向市東郷町山陰戊（５１３の１以内）</v>
      </c>
      <c r="K614" s="28">
        <v>1</v>
      </c>
      <c r="L614" s="28">
        <v>0</v>
      </c>
      <c r="M614" s="28">
        <v>0</v>
      </c>
      <c r="N614" s="28">
        <v>0</v>
      </c>
      <c r="O614" s="28">
        <v>0</v>
      </c>
      <c r="P614" s="28">
        <v>0</v>
      </c>
    </row>
    <row r="615" spans="1:16" x14ac:dyDescent="0.2">
      <c r="A615" s="28">
        <v>45206</v>
      </c>
      <c r="B615" s="28">
        <v>88302</v>
      </c>
      <c r="C615" s="28">
        <v>8830212</v>
      </c>
      <c r="D615" s="28" t="s">
        <v>222</v>
      </c>
      <c r="E615" s="28" t="s">
        <v>1356</v>
      </c>
      <c r="F615" s="28" t="s">
        <v>1420</v>
      </c>
      <c r="G615" s="28" t="s">
        <v>225</v>
      </c>
      <c r="H615" s="28" t="s">
        <v>1357</v>
      </c>
      <c r="I615" s="28" t="s">
        <v>1421</v>
      </c>
      <c r="J615" s="28" t="str">
        <f t="shared" si="9"/>
        <v>宮崎県日向市東郷町山陰戊（その他）</v>
      </c>
      <c r="K615" s="28">
        <v>1</v>
      </c>
      <c r="L615" s="28">
        <v>0</v>
      </c>
      <c r="M615" s="28">
        <v>0</v>
      </c>
      <c r="N615" s="28">
        <v>0</v>
      </c>
      <c r="O615" s="28">
        <v>0</v>
      </c>
      <c r="P615" s="28">
        <v>0</v>
      </c>
    </row>
    <row r="616" spans="1:16" x14ac:dyDescent="0.2">
      <c r="A616" s="28">
        <v>45206</v>
      </c>
      <c r="B616" s="28">
        <v>883</v>
      </c>
      <c r="C616" s="28">
        <v>8830034</v>
      </c>
      <c r="D616" s="28" t="s">
        <v>222</v>
      </c>
      <c r="E616" s="28" t="s">
        <v>1356</v>
      </c>
      <c r="F616" s="28" t="s">
        <v>1422</v>
      </c>
      <c r="G616" s="28" t="s">
        <v>225</v>
      </c>
      <c r="H616" s="28" t="s">
        <v>1357</v>
      </c>
      <c r="I616" s="28" t="s">
        <v>1423</v>
      </c>
      <c r="J616" s="28" t="str">
        <f t="shared" si="9"/>
        <v>宮崎県日向市富高</v>
      </c>
      <c r="K616" s="28">
        <v>0</v>
      </c>
      <c r="L616" s="28">
        <v>0</v>
      </c>
      <c r="M616" s="28">
        <v>0</v>
      </c>
      <c r="N616" s="28">
        <v>0</v>
      </c>
      <c r="O616" s="28">
        <v>0</v>
      </c>
      <c r="P616" s="28">
        <v>0</v>
      </c>
    </row>
    <row r="617" spans="1:16" x14ac:dyDescent="0.2">
      <c r="A617" s="28">
        <v>45206</v>
      </c>
      <c r="B617" s="28">
        <v>883</v>
      </c>
      <c r="C617" s="28">
        <v>8830005</v>
      </c>
      <c r="D617" s="28" t="s">
        <v>222</v>
      </c>
      <c r="E617" s="28" t="s">
        <v>1356</v>
      </c>
      <c r="F617" s="28" t="s">
        <v>1424</v>
      </c>
      <c r="G617" s="28" t="s">
        <v>225</v>
      </c>
      <c r="H617" s="28" t="s">
        <v>1357</v>
      </c>
      <c r="I617" s="28" t="s">
        <v>1425</v>
      </c>
      <c r="J617" s="28" t="str">
        <f t="shared" si="9"/>
        <v>宮崎県日向市中堀町</v>
      </c>
      <c r="K617" s="28">
        <v>0</v>
      </c>
      <c r="L617" s="28">
        <v>0</v>
      </c>
      <c r="M617" s="28">
        <v>1</v>
      </c>
      <c r="N617" s="28">
        <v>0</v>
      </c>
      <c r="O617" s="28">
        <v>0</v>
      </c>
      <c r="P617" s="28">
        <v>0</v>
      </c>
    </row>
    <row r="618" spans="1:16" x14ac:dyDescent="0.2">
      <c r="A618" s="28">
        <v>45206</v>
      </c>
      <c r="B618" s="28">
        <v>883</v>
      </c>
      <c r="C618" s="28">
        <v>8830046</v>
      </c>
      <c r="D618" s="28" t="s">
        <v>222</v>
      </c>
      <c r="E618" s="28" t="s">
        <v>1356</v>
      </c>
      <c r="F618" s="28" t="s">
        <v>782</v>
      </c>
      <c r="G618" s="28" t="s">
        <v>225</v>
      </c>
      <c r="H618" s="28" t="s">
        <v>1357</v>
      </c>
      <c r="I618" s="28" t="s">
        <v>783</v>
      </c>
      <c r="J618" s="28" t="str">
        <f t="shared" si="9"/>
        <v>宮崎県日向市中町</v>
      </c>
      <c r="K618" s="28">
        <v>0</v>
      </c>
      <c r="L618" s="28">
        <v>0</v>
      </c>
      <c r="M618" s="28">
        <v>0</v>
      </c>
      <c r="N618" s="28">
        <v>0</v>
      </c>
      <c r="O618" s="28">
        <v>0</v>
      </c>
      <c r="P618" s="28">
        <v>0</v>
      </c>
    </row>
    <row r="619" spans="1:16" x14ac:dyDescent="0.2">
      <c r="A619" s="28">
        <v>45206</v>
      </c>
      <c r="B619" s="28">
        <v>883</v>
      </c>
      <c r="C619" s="28">
        <v>8830015</v>
      </c>
      <c r="D619" s="28" t="s">
        <v>222</v>
      </c>
      <c r="E619" s="28" t="s">
        <v>1356</v>
      </c>
      <c r="F619" s="28" t="s">
        <v>1426</v>
      </c>
      <c r="G619" s="28" t="s">
        <v>225</v>
      </c>
      <c r="H619" s="28" t="s">
        <v>1357</v>
      </c>
      <c r="I619" s="28" t="s">
        <v>1427</v>
      </c>
      <c r="J619" s="28" t="str">
        <f t="shared" si="9"/>
        <v>宮崎県日向市永江町</v>
      </c>
      <c r="K619" s="28">
        <v>0</v>
      </c>
      <c r="L619" s="28">
        <v>0</v>
      </c>
      <c r="M619" s="28">
        <v>1</v>
      </c>
      <c r="N619" s="28">
        <v>0</v>
      </c>
      <c r="O619" s="28">
        <v>0</v>
      </c>
      <c r="P619" s="28">
        <v>0</v>
      </c>
    </row>
    <row r="620" spans="1:16" x14ac:dyDescent="0.2">
      <c r="A620" s="28">
        <v>45206</v>
      </c>
      <c r="B620" s="28">
        <v>883</v>
      </c>
      <c r="C620" s="28">
        <v>8830004</v>
      </c>
      <c r="D620" s="28" t="s">
        <v>222</v>
      </c>
      <c r="E620" s="28" t="s">
        <v>1356</v>
      </c>
      <c r="F620" s="28" t="s">
        <v>1118</v>
      </c>
      <c r="G620" s="28" t="s">
        <v>225</v>
      </c>
      <c r="H620" s="28" t="s">
        <v>1357</v>
      </c>
      <c r="I620" s="28" t="s">
        <v>1119</v>
      </c>
      <c r="J620" s="28" t="str">
        <f t="shared" si="9"/>
        <v>宮崎県日向市浜町</v>
      </c>
      <c r="K620" s="28">
        <v>0</v>
      </c>
      <c r="L620" s="28">
        <v>0</v>
      </c>
      <c r="M620" s="28">
        <v>1</v>
      </c>
      <c r="N620" s="28">
        <v>0</v>
      </c>
      <c r="O620" s="28">
        <v>0</v>
      </c>
      <c r="P620" s="28">
        <v>0</v>
      </c>
    </row>
    <row r="621" spans="1:16" x14ac:dyDescent="0.2">
      <c r="A621" s="28">
        <v>45206</v>
      </c>
      <c r="B621" s="28">
        <v>883</v>
      </c>
      <c r="C621" s="28">
        <v>8830014</v>
      </c>
      <c r="D621" s="28" t="s">
        <v>222</v>
      </c>
      <c r="E621" s="28" t="s">
        <v>1356</v>
      </c>
      <c r="F621" s="28" t="s">
        <v>570</v>
      </c>
      <c r="G621" s="28" t="s">
        <v>225</v>
      </c>
      <c r="H621" s="28" t="s">
        <v>1357</v>
      </c>
      <c r="I621" s="28" t="s">
        <v>571</v>
      </c>
      <c r="J621" s="28" t="str">
        <f t="shared" si="9"/>
        <v>宮崎県日向市原町</v>
      </c>
      <c r="K621" s="28">
        <v>0</v>
      </c>
      <c r="L621" s="28">
        <v>0</v>
      </c>
      <c r="M621" s="28">
        <v>1</v>
      </c>
      <c r="N621" s="28">
        <v>0</v>
      </c>
      <c r="O621" s="28">
        <v>0</v>
      </c>
      <c r="P621" s="28">
        <v>0</v>
      </c>
    </row>
    <row r="622" spans="1:16" x14ac:dyDescent="0.2">
      <c r="A622" s="28">
        <v>45206</v>
      </c>
      <c r="B622" s="28">
        <v>883</v>
      </c>
      <c r="C622" s="28">
        <v>8830035</v>
      </c>
      <c r="D622" s="28" t="s">
        <v>222</v>
      </c>
      <c r="E622" s="28" t="s">
        <v>1356</v>
      </c>
      <c r="F622" s="28" t="s">
        <v>1428</v>
      </c>
      <c r="G622" s="28" t="s">
        <v>225</v>
      </c>
      <c r="H622" s="28" t="s">
        <v>1357</v>
      </c>
      <c r="I622" s="28" t="s">
        <v>1429</v>
      </c>
      <c r="J622" s="28" t="str">
        <f t="shared" si="9"/>
        <v>宮崎県日向市春原町</v>
      </c>
      <c r="K622" s="28">
        <v>0</v>
      </c>
      <c r="L622" s="28">
        <v>0</v>
      </c>
      <c r="M622" s="28">
        <v>1</v>
      </c>
      <c r="N622" s="28">
        <v>0</v>
      </c>
      <c r="O622" s="28">
        <v>0</v>
      </c>
      <c r="P622" s="28">
        <v>0</v>
      </c>
    </row>
    <row r="623" spans="1:16" x14ac:dyDescent="0.2">
      <c r="A623" s="28">
        <v>45206</v>
      </c>
      <c r="B623" s="28">
        <v>883</v>
      </c>
      <c r="C623" s="28">
        <v>8830062</v>
      </c>
      <c r="D623" s="28" t="s">
        <v>222</v>
      </c>
      <c r="E623" s="28" t="s">
        <v>1356</v>
      </c>
      <c r="F623" s="28" t="s">
        <v>1430</v>
      </c>
      <c r="G623" s="28" t="s">
        <v>225</v>
      </c>
      <c r="H623" s="28" t="s">
        <v>1357</v>
      </c>
      <c r="I623" s="28" t="s">
        <v>1431</v>
      </c>
      <c r="J623" s="28" t="str">
        <f t="shared" si="9"/>
        <v>宮崎県日向市日知屋</v>
      </c>
      <c r="K623" s="28">
        <v>0</v>
      </c>
      <c r="L623" s="28">
        <v>0</v>
      </c>
      <c r="M623" s="28">
        <v>0</v>
      </c>
      <c r="N623" s="28">
        <v>0</v>
      </c>
      <c r="O623" s="28">
        <v>0</v>
      </c>
      <c r="P623" s="28">
        <v>0</v>
      </c>
    </row>
    <row r="624" spans="1:16" x14ac:dyDescent="0.2">
      <c r="A624" s="28">
        <v>45206</v>
      </c>
      <c r="B624" s="28">
        <v>883</v>
      </c>
      <c r="C624" s="28">
        <v>8830064</v>
      </c>
      <c r="D624" s="28" t="s">
        <v>222</v>
      </c>
      <c r="E624" s="28" t="s">
        <v>1356</v>
      </c>
      <c r="F624" s="28" t="s">
        <v>1432</v>
      </c>
      <c r="G624" s="28" t="s">
        <v>225</v>
      </c>
      <c r="H624" s="28" t="s">
        <v>1357</v>
      </c>
      <c r="I624" s="28" t="s">
        <v>1433</v>
      </c>
      <c r="J624" s="28" t="str">
        <f t="shared" si="9"/>
        <v>宮崎県日向市日知屋古田町</v>
      </c>
      <c r="K624" s="28">
        <v>0</v>
      </c>
      <c r="L624" s="28">
        <v>0</v>
      </c>
      <c r="M624" s="28">
        <v>0</v>
      </c>
      <c r="N624" s="28">
        <v>0</v>
      </c>
      <c r="O624" s="28">
        <v>0</v>
      </c>
      <c r="P624" s="28">
        <v>0</v>
      </c>
    </row>
    <row r="625" spans="1:16" x14ac:dyDescent="0.2">
      <c r="A625" s="28">
        <v>45206</v>
      </c>
      <c r="B625" s="28">
        <v>883</v>
      </c>
      <c r="C625" s="28">
        <v>8830022</v>
      </c>
      <c r="D625" s="28" t="s">
        <v>222</v>
      </c>
      <c r="E625" s="28" t="s">
        <v>1356</v>
      </c>
      <c r="F625" s="28" t="s">
        <v>1434</v>
      </c>
      <c r="G625" s="28" t="s">
        <v>225</v>
      </c>
      <c r="H625" s="28" t="s">
        <v>1357</v>
      </c>
      <c r="I625" s="28" t="s">
        <v>1435</v>
      </c>
      <c r="J625" s="28" t="str">
        <f t="shared" si="9"/>
        <v>宮崎県日向市平岩</v>
      </c>
      <c r="K625" s="28">
        <v>0</v>
      </c>
      <c r="L625" s="28">
        <v>0</v>
      </c>
      <c r="M625" s="28">
        <v>0</v>
      </c>
      <c r="N625" s="28">
        <v>0</v>
      </c>
      <c r="O625" s="28">
        <v>0</v>
      </c>
      <c r="P625" s="28">
        <v>0</v>
      </c>
    </row>
    <row r="626" spans="1:16" x14ac:dyDescent="0.2">
      <c r="A626" s="28">
        <v>45206</v>
      </c>
      <c r="B626" s="28">
        <v>883</v>
      </c>
      <c r="C626" s="28">
        <v>8830031</v>
      </c>
      <c r="D626" s="28" t="s">
        <v>222</v>
      </c>
      <c r="E626" s="28" t="s">
        <v>1356</v>
      </c>
      <c r="F626" s="28" t="s">
        <v>1436</v>
      </c>
      <c r="G626" s="28" t="s">
        <v>225</v>
      </c>
      <c r="H626" s="28" t="s">
        <v>1357</v>
      </c>
      <c r="I626" s="28" t="s">
        <v>1437</v>
      </c>
      <c r="J626" s="28" t="str">
        <f t="shared" si="9"/>
        <v>宮崎県日向市比良町</v>
      </c>
      <c r="K626" s="28">
        <v>0</v>
      </c>
      <c r="L626" s="28">
        <v>0</v>
      </c>
      <c r="M626" s="28">
        <v>1</v>
      </c>
      <c r="N626" s="28">
        <v>0</v>
      </c>
      <c r="O626" s="28">
        <v>0</v>
      </c>
      <c r="P626" s="28">
        <v>0</v>
      </c>
    </row>
    <row r="627" spans="1:16" x14ac:dyDescent="0.2">
      <c r="A627" s="28">
        <v>45206</v>
      </c>
      <c r="B627" s="28">
        <v>883</v>
      </c>
      <c r="C627" s="28">
        <v>8830002</v>
      </c>
      <c r="D627" s="28" t="s">
        <v>222</v>
      </c>
      <c r="E627" s="28" t="s">
        <v>1356</v>
      </c>
      <c r="F627" s="28" t="s">
        <v>1438</v>
      </c>
      <c r="G627" s="28" t="s">
        <v>225</v>
      </c>
      <c r="H627" s="28" t="s">
        <v>1357</v>
      </c>
      <c r="I627" s="28" t="s">
        <v>1439</v>
      </c>
      <c r="J627" s="28" t="str">
        <f t="shared" si="9"/>
        <v>宮崎県日向市平野町</v>
      </c>
      <c r="K627" s="28">
        <v>0</v>
      </c>
      <c r="L627" s="28">
        <v>0</v>
      </c>
      <c r="M627" s="28">
        <v>1</v>
      </c>
      <c r="N627" s="28">
        <v>0</v>
      </c>
      <c r="O627" s="28">
        <v>0</v>
      </c>
      <c r="P627" s="28">
        <v>0</v>
      </c>
    </row>
    <row r="628" spans="1:16" x14ac:dyDescent="0.2">
      <c r="A628" s="28">
        <v>45206</v>
      </c>
      <c r="B628" s="28">
        <v>883</v>
      </c>
      <c r="C628" s="28">
        <v>8830037</v>
      </c>
      <c r="D628" s="28" t="s">
        <v>222</v>
      </c>
      <c r="E628" s="28" t="s">
        <v>1356</v>
      </c>
      <c r="F628" s="28" t="s">
        <v>1440</v>
      </c>
      <c r="G628" s="28" t="s">
        <v>225</v>
      </c>
      <c r="H628" s="28" t="s">
        <v>1357</v>
      </c>
      <c r="I628" s="28" t="s">
        <v>1441</v>
      </c>
      <c r="J628" s="28" t="str">
        <f t="shared" si="9"/>
        <v>宮崎県日向市不動寺</v>
      </c>
      <c r="K628" s="28">
        <v>0</v>
      </c>
      <c r="L628" s="28">
        <v>0</v>
      </c>
      <c r="M628" s="28">
        <v>0</v>
      </c>
      <c r="N628" s="28">
        <v>0</v>
      </c>
      <c r="O628" s="28">
        <v>0</v>
      </c>
      <c r="P628" s="28">
        <v>0</v>
      </c>
    </row>
    <row r="629" spans="1:16" x14ac:dyDescent="0.2">
      <c r="A629" s="28">
        <v>45206</v>
      </c>
      <c r="B629" s="28">
        <v>883</v>
      </c>
      <c r="C629" s="28">
        <v>8830065</v>
      </c>
      <c r="D629" s="28" t="s">
        <v>222</v>
      </c>
      <c r="E629" s="28" t="s">
        <v>1356</v>
      </c>
      <c r="F629" s="28" t="s">
        <v>1442</v>
      </c>
      <c r="G629" s="28" t="s">
        <v>225</v>
      </c>
      <c r="H629" s="28" t="s">
        <v>1357</v>
      </c>
      <c r="I629" s="28" t="s">
        <v>1443</v>
      </c>
      <c r="J629" s="28" t="str">
        <f t="shared" si="9"/>
        <v>宮崎県日向市船場町</v>
      </c>
      <c r="K629" s="28">
        <v>0</v>
      </c>
      <c r="L629" s="28">
        <v>0</v>
      </c>
      <c r="M629" s="28">
        <v>0</v>
      </c>
      <c r="N629" s="28">
        <v>0</v>
      </c>
      <c r="O629" s="28">
        <v>0</v>
      </c>
      <c r="P629" s="28">
        <v>0</v>
      </c>
    </row>
    <row r="630" spans="1:16" x14ac:dyDescent="0.2">
      <c r="A630" s="28">
        <v>45206</v>
      </c>
      <c r="B630" s="28">
        <v>883</v>
      </c>
      <c r="C630" s="28">
        <v>8830001</v>
      </c>
      <c r="D630" s="28" t="s">
        <v>222</v>
      </c>
      <c r="E630" s="28" t="s">
        <v>1356</v>
      </c>
      <c r="F630" s="28" t="s">
        <v>1444</v>
      </c>
      <c r="G630" s="28" t="s">
        <v>225</v>
      </c>
      <c r="H630" s="28" t="s">
        <v>1357</v>
      </c>
      <c r="I630" s="28" t="s">
        <v>1445</v>
      </c>
      <c r="J630" s="28" t="str">
        <f t="shared" si="9"/>
        <v>宮崎県日向市細島</v>
      </c>
      <c r="K630" s="28">
        <v>0</v>
      </c>
      <c r="L630" s="28">
        <v>0</v>
      </c>
      <c r="M630" s="28">
        <v>0</v>
      </c>
      <c r="N630" s="28">
        <v>0</v>
      </c>
      <c r="O630" s="28">
        <v>0</v>
      </c>
      <c r="P630" s="28">
        <v>0</v>
      </c>
    </row>
    <row r="631" spans="1:16" x14ac:dyDescent="0.2">
      <c r="A631" s="28">
        <v>45206</v>
      </c>
      <c r="B631" s="28">
        <v>883</v>
      </c>
      <c r="C631" s="28">
        <v>8830045</v>
      </c>
      <c r="D631" s="28" t="s">
        <v>222</v>
      </c>
      <c r="E631" s="28" t="s">
        <v>1356</v>
      </c>
      <c r="F631" s="28" t="s">
        <v>1146</v>
      </c>
      <c r="G631" s="28" t="s">
        <v>225</v>
      </c>
      <c r="H631" s="28" t="s">
        <v>1357</v>
      </c>
      <c r="I631" s="28" t="s">
        <v>1147</v>
      </c>
      <c r="J631" s="28" t="str">
        <f t="shared" si="9"/>
        <v>宮崎県日向市本町</v>
      </c>
      <c r="K631" s="28">
        <v>0</v>
      </c>
      <c r="L631" s="28">
        <v>0</v>
      </c>
      <c r="M631" s="28">
        <v>0</v>
      </c>
      <c r="N631" s="28">
        <v>0</v>
      </c>
      <c r="O631" s="28">
        <v>0</v>
      </c>
      <c r="P631" s="28">
        <v>0</v>
      </c>
    </row>
    <row r="632" spans="1:16" x14ac:dyDescent="0.2">
      <c r="A632" s="28">
        <v>45206</v>
      </c>
      <c r="B632" s="28">
        <v>883</v>
      </c>
      <c r="C632" s="28">
        <v>8830036</v>
      </c>
      <c r="D632" s="28" t="s">
        <v>222</v>
      </c>
      <c r="E632" s="28" t="s">
        <v>1356</v>
      </c>
      <c r="F632" s="28" t="s">
        <v>636</v>
      </c>
      <c r="G632" s="28" t="s">
        <v>225</v>
      </c>
      <c r="H632" s="28" t="s">
        <v>1357</v>
      </c>
      <c r="I632" s="28" t="s">
        <v>637</v>
      </c>
      <c r="J632" s="28" t="str">
        <f t="shared" si="9"/>
        <v>宮崎県日向市南町</v>
      </c>
      <c r="K632" s="28">
        <v>0</v>
      </c>
      <c r="L632" s="28">
        <v>0</v>
      </c>
      <c r="M632" s="28">
        <v>0</v>
      </c>
      <c r="N632" s="28">
        <v>0</v>
      </c>
      <c r="O632" s="28">
        <v>0</v>
      </c>
      <c r="P632" s="28">
        <v>0</v>
      </c>
    </row>
    <row r="633" spans="1:16" x14ac:dyDescent="0.2">
      <c r="A633" s="28">
        <v>45206</v>
      </c>
      <c r="B633" s="28">
        <v>88911</v>
      </c>
      <c r="C633" s="28">
        <v>8891111</v>
      </c>
      <c r="D633" s="28" t="s">
        <v>222</v>
      </c>
      <c r="E633" s="28" t="s">
        <v>1356</v>
      </c>
      <c r="F633" s="28" t="s">
        <v>1446</v>
      </c>
      <c r="G633" s="28" t="s">
        <v>225</v>
      </c>
      <c r="H633" s="28" t="s">
        <v>1357</v>
      </c>
      <c r="I633" s="28" t="s">
        <v>1447</v>
      </c>
      <c r="J633" s="28" t="str">
        <f t="shared" si="9"/>
        <v>宮崎県日向市美々津町</v>
      </c>
      <c r="K633" s="28">
        <v>0</v>
      </c>
      <c r="L633" s="28">
        <v>0</v>
      </c>
      <c r="M633" s="28">
        <v>0</v>
      </c>
      <c r="N633" s="28">
        <v>0</v>
      </c>
      <c r="O633" s="28">
        <v>0</v>
      </c>
      <c r="P633" s="28">
        <v>0</v>
      </c>
    </row>
    <row r="634" spans="1:16" x14ac:dyDescent="0.2">
      <c r="A634" s="28">
        <v>45206</v>
      </c>
      <c r="B634" s="28">
        <v>883</v>
      </c>
      <c r="C634" s="28">
        <v>8830043</v>
      </c>
      <c r="D634" s="28" t="s">
        <v>222</v>
      </c>
      <c r="E634" s="28" t="s">
        <v>1356</v>
      </c>
      <c r="F634" s="28" t="s">
        <v>1448</v>
      </c>
      <c r="G634" s="28" t="s">
        <v>225</v>
      </c>
      <c r="H634" s="28" t="s">
        <v>1357</v>
      </c>
      <c r="I634" s="28" t="s">
        <v>1449</v>
      </c>
      <c r="J634" s="28" t="str">
        <f t="shared" si="9"/>
        <v>宮崎県日向市都町</v>
      </c>
      <c r="K634" s="28">
        <v>0</v>
      </c>
      <c r="L634" s="28">
        <v>0</v>
      </c>
      <c r="M634" s="28">
        <v>0</v>
      </c>
      <c r="N634" s="28">
        <v>0</v>
      </c>
      <c r="O634" s="28">
        <v>0</v>
      </c>
      <c r="P634" s="28">
        <v>0</v>
      </c>
    </row>
    <row r="635" spans="1:16" x14ac:dyDescent="0.2">
      <c r="A635" s="28">
        <v>45206</v>
      </c>
      <c r="B635" s="28">
        <v>883</v>
      </c>
      <c r="C635" s="28">
        <v>8830051</v>
      </c>
      <c r="D635" s="28" t="s">
        <v>222</v>
      </c>
      <c r="E635" s="28" t="s">
        <v>1356</v>
      </c>
      <c r="F635" s="28" t="s">
        <v>1450</v>
      </c>
      <c r="G635" s="28" t="s">
        <v>225</v>
      </c>
      <c r="H635" s="28" t="s">
        <v>1357</v>
      </c>
      <c r="I635" s="28" t="s">
        <v>1451</v>
      </c>
      <c r="J635" s="28" t="str">
        <f t="shared" si="9"/>
        <v>宮崎県日向市向江町</v>
      </c>
      <c r="K635" s="28">
        <v>0</v>
      </c>
      <c r="L635" s="28">
        <v>0</v>
      </c>
      <c r="M635" s="28">
        <v>1</v>
      </c>
      <c r="N635" s="28">
        <v>0</v>
      </c>
      <c r="O635" s="28">
        <v>0</v>
      </c>
      <c r="P635" s="28">
        <v>0</v>
      </c>
    </row>
    <row r="636" spans="1:16" x14ac:dyDescent="0.2">
      <c r="A636" s="28">
        <v>45206</v>
      </c>
      <c r="B636" s="28">
        <v>883</v>
      </c>
      <c r="C636" s="28">
        <v>8830032</v>
      </c>
      <c r="D636" s="28" t="s">
        <v>222</v>
      </c>
      <c r="E636" s="28" t="s">
        <v>1356</v>
      </c>
      <c r="F636" s="28" t="s">
        <v>1452</v>
      </c>
      <c r="G636" s="28" t="s">
        <v>225</v>
      </c>
      <c r="H636" s="28" t="s">
        <v>1357</v>
      </c>
      <c r="I636" s="28" t="s">
        <v>1181</v>
      </c>
      <c r="J636" s="28" t="str">
        <f t="shared" si="9"/>
        <v>宮崎県日向市山下町</v>
      </c>
      <c r="K636" s="28">
        <v>0</v>
      </c>
      <c r="L636" s="28">
        <v>0</v>
      </c>
      <c r="M636" s="28">
        <v>1</v>
      </c>
      <c r="N636" s="28">
        <v>0</v>
      </c>
      <c r="O636" s="28">
        <v>0</v>
      </c>
      <c r="P636" s="28">
        <v>0</v>
      </c>
    </row>
    <row r="637" spans="1:16" x14ac:dyDescent="0.2">
      <c r="A637" s="28">
        <v>45206</v>
      </c>
      <c r="B637" s="28">
        <v>883</v>
      </c>
      <c r="C637" s="28">
        <v>8830006</v>
      </c>
      <c r="D637" s="28" t="s">
        <v>222</v>
      </c>
      <c r="E637" s="28" t="s">
        <v>1356</v>
      </c>
      <c r="F637" s="28" t="s">
        <v>1453</v>
      </c>
      <c r="G637" s="28" t="s">
        <v>225</v>
      </c>
      <c r="H637" s="28" t="s">
        <v>1357</v>
      </c>
      <c r="I637" s="28" t="s">
        <v>1454</v>
      </c>
      <c r="J637" s="28" t="str">
        <f t="shared" si="9"/>
        <v>宮崎県日向市山手町</v>
      </c>
      <c r="K637" s="28">
        <v>0</v>
      </c>
      <c r="L637" s="28">
        <v>0</v>
      </c>
      <c r="M637" s="28">
        <v>0</v>
      </c>
      <c r="N637" s="28">
        <v>0</v>
      </c>
      <c r="O637" s="28">
        <v>0</v>
      </c>
      <c r="P637" s="28">
        <v>0</v>
      </c>
    </row>
    <row r="638" spans="1:16" x14ac:dyDescent="0.2">
      <c r="A638" s="28">
        <v>45207</v>
      </c>
      <c r="B638" s="28">
        <v>888</v>
      </c>
      <c r="C638" s="28">
        <v>8880000</v>
      </c>
      <c r="D638" s="28" t="s">
        <v>222</v>
      </c>
      <c r="E638" s="28" t="s">
        <v>1455</v>
      </c>
      <c r="F638" s="28" t="s">
        <v>224</v>
      </c>
      <c r="G638" s="28" t="s">
        <v>225</v>
      </c>
      <c r="H638" s="28" t="s">
        <v>1456</v>
      </c>
      <c r="I638" s="28" t="s">
        <v>227</v>
      </c>
      <c r="J638" s="28" t="str">
        <f t="shared" si="9"/>
        <v>宮崎県串間市以下に掲載がない場合</v>
      </c>
      <c r="K638" s="28">
        <v>0</v>
      </c>
      <c r="L638" s="28">
        <v>0</v>
      </c>
      <c r="M638" s="28">
        <v>0</v>
      </c>
      <c r="N638" s="28">
        <v>0</v>
      </c>
      <c r="O638" s="28">
        <v>0</v>
      </c>
      <c r="P638" s="28">
        <v>0</v>
      </c>
    </row>
    <row r="639" spans="1:16" x14ac:dyDescent="0.2">
      <c r="A639" s="28">
        <v>45207</v>
      </c>
      <c r="B639" s="28">
        <v>888</v>
      </c>
      <c r="C639" s="28">
        <v>8880006</v>
      </c>
      <c r="D639" s="28" t="s">
        <v>222</v>
      </c>
      <c r="E639" s="28" t="s">
        <v>1455</v>
      </c>
      <c r="F639" s="28" t="s">
        <v>1457</v>
      </c>
      <c r="G639" s="28" t="s">
        <v>225</v>
      </c>
      <c r="H639" s="28" t="s">
        <v>1456</v>
      </c>
      <c r="I639" s="28" t="s">
        <v>1458</v>
      </c>
      <c r="J639" s="28" t="str">
        <f t="shared" si="9"/>
        <v>宮崎県串間市秋山</v>
      </c>
      <c r="K639" s="28">
        <v>0</v>
      </c>
      <c r="L639" s="28">
        <v>0</v>
      </c>
      <c r="M639" s="28">
        <v>0</v>
      </c>
      <c r="N639" s="28">
        <v>0</v>
      </c>
      <c r="O639" s="28">
        <v>0</v>
      </c>
      <c r="P639" s="28">
        <v>0</v>
      </c>
    </row>
    <row r="640" spans="1:16" x14ac:dyDescent="0.2">
      <c r="A640" s="28">
        <v>45207</v>
      </c>
      <c r="B640" s="28">
        <v>88935</v>
      </c>
      <c r="C640" s="28">
        <v>8893533</v>
      </c>
      <c r="D640" s="28" t="s">
        <v>222</v>
      </c>
      <c r="E640" s="28" t="s">
        <v>1455</v>
      </c>
      <c r="F640" s="28" t="s">
        <v>1459</v>
      </c>
      <c r="G640" s="28" t="s">
        <v>225</v>
      </c>
      <c r="H640" s="28" t="s">
        <v>1456</v>
      </c>
      <c r="I640" s="28" t="s">
        <v>1460</v>
      </c>
      <c r="J640" s="28" t="str">
        <f t="shared" si="9"/>
        <v>宮崎県串間市一氏</v>
      </c>
      <c r="K640" s="28">
        <v>0</v>
      </c>
      <c r="L640" s="28">
        <v>0</v>
      </c>
      <c r="M640" s="28">
        <v>0</v>
      </c>
      <c r="N640" s="28">
        <v>0</v>
      </c>
      <c r="O640" s="28">
        <v>0</v>
      </c>
      <c r="P640" s="28">
        <v>0</v>
      </c>
    </row>
    <row r="641" spans="1:16" x14ac:dyDescent="0.2">
      <c r="A641" s="28">
        <v>45207</v>
      </c>
      <c r="B641" s="28">
        <v>88933</v>
      </c>
      <c r="C641" s="28">
        <v>8893311</v>
      </c>
      <c r="D641" s="28" t="s">
        <v>222</v>
      </c>
      <c r="E641" s="28" t="s">
        <v>1455</v>
      </c>
      <c r="F641" s="28" t="s">
        <v>1461</v>
      </c>
      <c r="G641" s="28" t="s">
        <v>225</v>
      </c>
      <c r="H641" s="28" t="s">
        <v>1456</v>
      </c>
      <c r="I641" s="28" t="s">
        <v>1462</v>
      </c>
      <c r="J641" s="28" t="str">
        <f t="shared" ref="J641:J704" si="10">CONCATENATE(G641,H641,I641)</f>
        <v>宮崎県串間市市木</v>
      </c>
      <c r="K641" s="28">
        <v>0</v>
      </c>
      <c r="L641" s="28">
        <v>0</v>
      </c>
      <c r="M641" s="28">
        <v>0</v>
      </c>
      <c r="N641" s="28">
        <v>0</v>
      </c>
      <c r="O641" s="28">
        <v>0</v>
      </c>
      <c r="P641" s="28">
        <v>0</v>
      </c>
    </row>
    <row r="642" spans="1:16" x14ac:dyDescent="0.2">
      <c r="A642" s="28">
        <v>45207</v>
      </c>
      <c r="B642" s="28">
        <v>88802</v>
      </c>
      <c r="C642" s="28">
        <v>8880221</v>
      </c>
      <c r="D642" s="28" t="s">
        <v>222</v>
      </c>
      <c r="E642" s="28" t="s">
        <v>1455</v>
      </c>
      <c r="F642" s="28" t="s">
        <v>1463</v>
      </c>
      <c r="G642" s="28" t="s">
        <v>225</v>
      </c>
      <c r="H642" s="28" t="s">
        <v>1456</v>
      </c>
      <c r="I642" s="28" t="s">
        <v>1464</v>
      </c>
      <c r="J642" s="28" t="str">
        <f t="shared" si="10"/>
        <v>宮崎県串間市大納</v>
      </c>
      <c r="K642" s="28">
        <v>0</v>
      </c>
      <c r="L642" s="28">
        <v>0</v>
      </c>
      <c r="M642" s="28">
        <v>0</v>
      </c>
      <c r="N642" s="28">
        <v>0</v>
      </c>
      <c r="O642" s="28">
        <v>0</v>
      </c>
      <c r="P642" s="28">
        <v>0</v>
      </c>
    </row>
    <row r="643" spans="1:16" x14ac:dyDescent="0.2">
      <c r="A643" s="28">
        <v>45207</v>
      </c>
      <c r="B643" s="28">
        <v>88935</v>
      </c>
      <c r="C643" s="28">
        <v>8893532</v>
      </c>
      <c r="D643" s="28" t="s">
        <v>222</v>
      </c>
      <c r="E643" s="28" t="s">
        <v>1455</v>
      </c>
      <c r="F643" s="28" t="s">
        <v>1465</v>
      </c>
      <c r="G643" s="28" t="s">
        <v>225</v>
      </c>
      <c r="H643" s="28" t="s">
        <v>1456</v>
      </c>
      <c r="I643" s="28" t="s">
        <v>1466</v>
      </c>
      <c r="J643" s="28" t="str">
        <f t="shared" si="10"/>
        <v>宮崎県串間市大平</v>
      </c>
      <c r="K643" s="28">
        <v>0</v>
      </c>
      <c r="L643" s="28">
        <v>0</v>
      </c>
      <c r="M643" s="28">
        <v>0</v>
      </c>
      <c r="N643" s="28">
        <v>0</v>
      </c>
      <c r="O643" s="28">
        <v>0</v>
      </c>
      <c r="P643" s="28">
        <v>0</v>
      </c>
    </row>
    <row r="644" spans="1:16" x14ac:dyDescent="0.2">
      <c r="A644" s="28">
        <v>45207</v>
      </c>
      <c r="B644" s="28">
        <v>88935</v>
      </c>
      <c r="C644" s="28">
        <v>8893534</v>
      </c>
      <c r="D644" s="28" t="s">
        <v>222</v>
      </c>
      <c r="E644" s="28" t="s">
        <v>1455</v>
      </c>
      <c r="F644" s="28" t="s">
        <v>1467</v>
      </c>
      <c r="G644" s="28" t="s">
        <v>225</v>
      </c>
      <c r="H644" s="28" t="s">
        <v>1456</v>
      </c>
      <c r="I644" s="28" t="s">
        <v>1468</v>
      </c>
      <c r="J644" s="28" t="str">
        <f t="shared" si="10"/>
        <v>宮崎県串間市大矢取</v>
      </c>
      <c r="K644" s="28">
        <v>0</v>
      </c>
      <c r="L644" s="28">
        <v>0</v>
      </c>
      <c r="M644" s="28">
        <v>0</v>
      </c>
      <c r="N644" s="28">
        <v>0</v>
      </c>
      <c r="O644" s="28">
        <v>0</v>
      </c>
      <c r="P644" s="28">
        <v>0</v>
      </c>
    </row>
    <row r="645" spans="1:16" x14ac:dyDescent="0.2">
      <c r="A645" s="28">
        <v>45207</v>
      </c>
      <c r="B645" s="28">
        <v>888</v>
      </c>
      <c r="C645" s="28">
        <v>8880005</v>
      </c>
      <c r="D645" s="28" t="s">
        <v>222</v>
      </c>
      <c r="E645" s="28" t="s">
        <v>1455</v>
      </c>
      <c r="F645" s="28" t="s">
        <v>1469</v>
      </c>
      <c r="G645" s="28" t="s">
        <v>225</v>
      </c>
      <c r="H645" s="28" t="s">
        <v>1456</v>
      </c>
      <c r="I645" s="28" t="s">
        <v>1470</v>
      </c>
      <c r="J645" s="28" t="str">
        <f t="shared" si="10"/>
        <v>宮崎県串間市北方</v>
      </c>
      <c r="K645" s="28">
        <v>0</v>
      </c>
      <c r="L645" s="28">
        <v>0</v>
      </c>
      <c r="M645" s="28">
        <v>0</v>
      </c>
      <c r="N645" s="28">
        <v>0</v>
      </c>
      <c r="O645" s="28">
        <v>0</v>
      </c>
      <c r="P645" s="28">
        <v>0</v>
      </c>
    </row>
    <row r="646" spans="1:16" x14ac:dyDescent="0.2">
      <c r="A646" s="28">
        <v>45207</v>
      </c>
      <c r="B646" s="28">
        <v>888</v>
      </c>
      <c r="C646" s="28">
        <v>8880004</v>
      </c>
      <c r="D646" s="28" t="s">
        <v>222</v>
      </c>
      <c r="E646" s="28" t="s">
        <v>1455</v>
      </c>
      <c r="F646" s="28" t="s">
        <v>1471</v>
      </c>
      <c r="G646" s="28" t="s">
        <v>225</v>
      </c>
      <c r="H646" s="28" t="s">
        <v>1456</v>
      </c>
      <c r="I646" s="28" t="s">
        <v>1472</v>
      </c>
      <c r="J646" s="28" t="str">
        <f t="shared" si="10"/>
        <v>宮崎県串間市串間</v>
      </c>
      <c r="K646" s="28">
        <v>0</v>
      </c>
      <c r="L646" s="28">
        <v>0</v>
      </c>
      <c r="M646" s="28">
        <v>0</v>
      </c>
      <c r="N646" s="28">
        <v>0</v>
      </c>
      <c r="O646" s="28">
        <v>0</v>
      </c>
      <c r="P646" s="28">
        <v>0</v>
      </c>
    </row>
    <row r="647" spans="1:16" x14ac:dyDescent="0.2">
      <c r="A647" s="28">
        <v>45207</v>
      </c>
      <c r="B647" s="28">
        <v>888</v>
      </c>
      <c r="C647" s="28">
        <v>8880009</v>
      </c>
      <c r="D647" s="28" t="s">
        <v>222</v>
      </c>
      <c r="E647" s="28" t="s">
        <v>1455</v>
      </c>
      <c r="F647" s="28" t="s">
        <v>1473</v>
      </c>
      <c r="G647" s="28" t="s">
        <v>225</v>
      </c>
      <c r="H647" s="28" t="s">
        <v>1456</v>
      </c>
      <c r="I647" s="28" t="s">
        <v>1474</v>
      </c>
      <c r="J647" s="28" t="str">
        <f t="shared" si="10"/>
        <v>宮崎県串間市崎田</v>
      </c>
      <c r="K647" s="28">
        <v>0</v>
      </c>
      <c r="L647" s="28">
        <v>0</v>
      </c>
      <c r="M647" s="28">
        <v>0</v>
      </c>
      <c r="N647" s="28">
        <v>0</v>
      </c>
      <c r="O647" s="28">
        <v>0</v>
      </c>
      <c r="P647" s="28">
        <v>0</v>
      </c>
    </row>
    <row r="648" spans="1:16" x14ac:dyDescent="0.2">
      <c r="A648" s="28">
        <v>45207</v>
      </c>
      <c r="B648" s="28">
        <v>888</v>
      </c>
      <c r="C648" s="28">
        <v>8880002</v>
      </c>
      <c r="D648" s="28" t="s">
        <v>222</v>
      </c>
      <c r="E648" s="28" t="s">
        <v>1455</v>
      </c>
      <c r="F648" s="28" t="s">
        <v>1475</v>
      </c>
      <c r="G648" s="28" t="s">
        <v>225</v>
      </c>
      <c r="H648" s="28" t="s">
        <v>1456</v>
      </c>
      <c r="I648" s="28" t="s">
        <v>1476</v>
      </c>
      <c r="J648" s="28" t="str">
        <f t="shared" si="10"/>
        <v>宮崎県串間市高松</v>
      </c>
      <c r="K648" s="28">
        <v>0</v>
      </c>
      <c r="L648" s="28">
        <v>0</v>
      </c>
      <c r="M648" s="28">
        <v>0</v>
      </c>
      <c r="N648" s="28">
        <v>0</v>
      </c>
      <c r="O648" s="28">
        <v>0</v>
      </c>
      <c r="P648" s="28">
        <v>0</v>
      </c>
    </row>
    <row r="649" spans="1:16" x14ac:dyDescent="0.2">
      <c r="A649" s="28">
        <v>45207</v>
      </c>
      <c r="B649" s="28">
        <v>888</v>
      </c>
      <c r="C649" s="28">
        <v>8880011</v>
      </c>
      <c r="D649" s="28" t="s">
        <v>222</v>
      </c>
      <c r="E649" s="28" t="s">
        <v>1455</v>
      </c>
      <c r="F649" s="28" t="s">
        <v>1477</v>
      </c>
      <c r="G649" s="28" t="s">
        <v>225</v>
      </c>
      <c r="H649" s="28" t="s">
        <v>1456</v>
      </c>
      <c r="I649" s="28" t="s">
        <v>1478</v>
      </c>
      <c r="J649" s="28" t="str">
        <f t="shared" si="10"/>
        <v>宮崎県串間市寺里</v>
      </c>
      <c r="K649" s="28">
        <v>0</v>
      </c>
      <c r="L649" s="28">
        <v>0</v>
      </c>
      <c r="M649" s="28">
        <v>1</v>
      </c>
      <c r="N649" s="28">
        <v>0</v>
      </c>
      <c r="O649" s="28">
        <v>0</v>
      </c>
      <c r="P649" s="28">
        <v>0</v>
      </c>
    </row>
    <row r="650" spans="1:16" x14ac:dyDescent="0.2">
      <c r="A650" s="28">
        <v>45207</v>
      </c>
      <c r="B650" s="28">
        <v>88802</v>
      </c>
      <c r="C650" s="28">
        <v>8880222</v>
      </c>
      <c r="D650" s="28" t="s">
        <v>222</v>
      </c>
      <c r="E650" s="28" t="s">
        <v>1455</v>
      </c>
      <c r="F650" s="28" t="s">
        <v>1479</v>
      </c>
      <c r="G650" s="28" t="s">
        <v>225</v>
      </c>
      <c r="H650" s="28" t="s">
        <v>1456</v>
      </c>
      <c r="I650" s="28" t="s">
        <v>1480</v>
      </c>
      <c r="J650" s="28" t="str">
        <f t="shared" si="10"/>
        <v>宮崎県串間市都井</v>
      </c>
      <c r="K650" s="28">
        <v>0</v>
      </c>
      <c r="L650" s="28">
        <v>0</v>
      </c>
      <c r="M650" s="28">
        <v>0</v>
      </c>
      <c r="N650" s="28">
        <v>0</v>
      </c>
      <c r="O650" s="28">
        <v>0</v>
      </c>
      <c r="P650" s="28">
        <v>0</v>
      </c>
    </row>
    <row r="651" spans="1:16" x14ac:dyDescent="0.2">
      <c r="A651" s="28">
        <v>45207</v>
      </c>
      <c r="B651" s="28">
        <v>88935</v>
      </c>
      <c r="C651" s="28">
        <v>8893531</v>
      </c>
      <c r="D651" s="28" t="s">
        <v>222</v>
      </c>
      <c r="E651" s="28" t="s">
        <v>1455</v>
      </c>
      <c r="F651" s="28" t="s">
        <v>1481</v>
      </c>
      <c r="G651" s="28" t="s">
        <v>225</v>
      </c>
      <c r="H651" s="28" t="s">
        <v>1456</v>
      </c>
      <c r="I651" s="28" t="s">
        <v>1482</v>
      </c>
      <c r="J651" s="28" t="str">
        <f t="shared" si="10"/>
        <v>宮崎県串間市奈留</v>
      </c>
      <c r="K651" s="28">
        <v>0</v>
      </c>
      <c r="L651" s="28">
        <v>0</v>
      </c>
      <c r="M651" s="28">
        <v>0</v>
      </c>
      <c r="N651" s="28">
        <v>0</v>
      </c>
      <c r="O651" s="28">
        <v>0</v>
      </c>
      <c r="P651" s="28">
        <v>0</v>
      </c>
    </row>
    <row r="652" spans="1:16" x14ac:dyDescent="0.2">
      <c r="A652" s="28">
        <v>45207</v>
      </c>
      <c r="B652" s="28">
        <v>888</v>
      </c>
      <c r="C652" s="28">
        <v>8880001</v>
      </c>
      <c r="D652" s="28" t="s">
        <v>222</v>
      </c>
      <c r="E652" s="28" t="s">
        <v>1455</v>
      </c>
      <c r="F652" s="28" t="s">
        <v>1483</v>
      </c>
      <c r="G652" s="28" t="s">
        <v>225</v>
      </c>
      <c r="H652" s="28" t="s">
        <v>1456</v>
      </c>
      <c r="I652" s="28" t="s">
        <v>1484</v>
      </c>
      <c r="J652" s="28" t="str">
        <f t="shared" si="10"/>
        <v>宮崎県串間市西方</v>
      </c>
      <c r="K652" s="28">
        <v>0</v>
      </c>
      <c r="L652" s="28">
        <v>0</v>
      </c>
      <c r="M652" s="28">
        <v>0</v>
      </c>
      <c r="N652" s="28">
        <v>0</v>
      </c>
      <c r="O652" s="28">
        <v>0</v>
      </c>
      <c r="P652" s="28">
        <v>0</v>
      </c>
    </row>
    <row r="653" spans="1:16" x14ac:dyDescent="0.2">
      <c r="A653" s="28">
        <v>45207</v>
      </c>
      <c r="B653" s="28">
        <v>888</v>
      </c>
      <c r="C653" s="28">
        <v>8880012</v>
      </c>
      <c r="D653" s="28" t="s">
        <v>222</v>
      </c>
      <c r="E653" s="28" t="s">
        <v>1455</v>
      </c>
      <c r="F653" s="28" t="s">
        <v>1485</v>
      </c>
      <c r="G653" s="28" t="s">
        <v>225</v>
      </c>
      <c r="H653" s="28" t="s">
        <v>1456</v>
      </c>
      <c r="I653" s="28" t="s">
        <v>1486</v>
      </c>
      <c r="J653" s="28" t="str">
        <f t="shared" si="10"/>
        <v>宮崎県串間市西浜</v>
      </c>
      <c r="K653" s="28">
        <v>0</v>
      </c>
      <c r="L653" s="28">
        <v>0</v>
      </c>
      <c r="M653" s="28">
        <v>1</v>
      </c>
      <c r="N653" s="28">
        <v>0</v>
      </c>
      <c r="O653" s="28">
        <v>0</v>
      </c>
      <c r="P653" s="28">
        <v>0</v>
      </c>
    </row>
    <row r="654" spans="1:16" x14ac:dyDescent="0.2">
      <c r="A654" s="28">
        <v>45207</v>
      </c>
      <c r="B654" s="28">
        <v>888</v>
      </c>
      <c r="C654" s="28">
        <v>8880003</v>
      </c>
      <c r="D654" s="28" t="s">
        <v>222</v>
      </c>
      <c r="E654" s="28" t="s">
        <v>1455</v>
      </c>
      <c r="F654" s="28" t="s">
        <v>1487</v>
      </c>
      <c r="G654" s="28" t="s">
        <v>225</v>
      </c>
      <c r="H654" s="28" t="s">
        <v>1456</v>
      </c>
      <c r="I654" s="28" t="s">
        <v>1488</v>
      </c>
      <c r="J654" s="28" t="str">
        <f t="shared" si="10"/>
        <v>宮崎県串間市奴久見</v>
      </c>
      <c r="K654" s="28">
        <v>0</v>
      </c>
      <c r="L654" s="28">
        <v>0</v>
      </c>
      <c r="M654" s="28">
        <v>0</v>
      </c>
      <c r="N654" s="28">
        <v>0</v>
      </c>
      <c r="O654" s="28">
        <v>0</v>
      </c>
      <c r="P654" s="28">
        <v>0</v>
      </c>
    </row>
    <row r="655" spans="1:16" x14ac:dyDescent="0.2">
      <c r="A655" s="28">
        <v>45207</v>
      </c>
      <c r="B655" s="28">
        <v>888</v>
      </c>
      <c r="C655" s="28">
        <v>8880013</v>
      </c>
      <c r="D655" s="28" t="s">
        <v>222</v>
      </c>
      <c r="E655" s="28" t="s">
        <v>1455</v>
      </c>
      <c r="F655" s="28" t="s">
        <v>798</v>
      </c>
      <c r="G655" s="28" t="s">
        <v>225</v>
      </c>
      <c r="H655" s="28" t="s">
        <v>1456</v>
      </c>
      <c r="I655" s="28" t="s">
        <v>799</v>
      </c>
      <c r="J655" s="28" t="str">
        <f t="shared" si="10"/>
        <v>宮崎県串間市東町</v>
      </c>
      <c r="K655" s="28">
        <v>0</v>
      </c>
      <c r="L655" s="28">
        <v>0</v>
      </c>
      <c r="M655" s="28">
        <v>0</v>
      </c>
      <c r="N655" s="28">
        <v>0</v>
      </c>
      <c r="O655" s="28">
        <v>0</v>
      </c>
      <c r="P655" s="28">
        <v>0</v>
      </c>
    </row>
    <row r="656" spans="1:16" x14ac:dyDescent="0.2">
      <c r="A656" s="28">
        <v>45207</v>
      </c>
      <c r="B656" s="28">
        <v>888</v>
      </c>
      <c r="C656" s="28">
        <v>8880008</v>
      </c>
      <c r="D656" s="28" t="s">
        <v>222</v>
      </c>
      <c r="E656" s="28" t="s">
        <v>1455</v>
      </c>
      <c r="F656" s="28" t="s">
        <v>1489</v>
      </c>
      <c r="G656" s="28" t="s">
        <v>225</v>
      </c>
      <c r="H656" s="28" t="s">
        <v>1456</v>
      </c>
      <c r="I656" s="28" t="s">
        <v>1490</v>
      </c>
      <c r="J656" s="28" t="str">
        <f t="shared" si="10"/>
        <v>宮崎県串間市本城</v>
      </c>
      <c r="K656" s="28">
        <v>0</v>
      </c>
      <c r="L656" s="28">
        <v>0</v>
      </c>
      <c r="M656" s="28">
        <v>0</v>
      </c>
      <c r="N656" s="28">
        <v>0</v>
      </c>
      <c r="O656" s="28">
        <v>0</v>
      </c>
      <c r="P656" s="28">
        <v>0</v>
      </c>
    </row>
    <row r="657" spans="1:16" x14ac:dyDescent="0.2">
      <c r="A657" s="28">
        <v>45207</v>
      </c>
      <c r="B657" s="28">
        <v>888</v>
      </c>
      <c r="C657" s="28">
        <v>8880007</v>
      </c>
      <c r="D657" s="28" t="s">
        <v>222</v>
      </c>
      <c r="E657" s="28" t="s">
        <v>1455</v>
      </c>
      <c r="F657" s="28" t="s">
        <v>1491</v>
      </c>
      <c r="G657" s="28" t="s">
        <v>225</v>
      </c>
      <c r="H657" s="28" t="s">
        <v>1456</v>
      </c>
      <c r="I657" s="28" t="s">
        <v>1492</v>
      </c>
      <c r="J657" s="28" t="str">
        <f t="shared" si="10"/>
        <v>宮崎県串間市南方</v>
      </c>
      <c r="K657" s="28">
        <v>0</v>
      </c>
      <c r="L657" s="28">
        <v>0</v>
      </c>
      <c r="M657" s="28">
        <v>0</v>
      </c>
      <c r="N657" s="28">
        <v>0</v>
      </c>
      <c r="O657" s="28">
        <v>0</v>
      </c>
      <c r="P657" s="28">
        <v>0</v>
      </c>
    </row>
    <row r="658" spans="1:16" x14ac:dyDescent="0.2">
      <c r="A658" s="28">
        <v>45208</v>
      </c>
      <c r="B658" s="28">
        <v>881</v>
      </c>
      <c r="C658" s="28">
        <v>8810000</v>
      </c>
      <c r="D658" s="28" t="s">
        <v>222</v>
      </c>
      <c r="E658" s="28" t="s">
        <v>1493</v>
      </c>
      <c r="F658" s="28" t="s">
        <v>224</v>
      </c>
      <c r="G658" s="28" t="s">
        <v>225</v>
      </c>
      <c r="H658" s="28" t="s">
        <v>1494</v>
      </c>
      <c r="I658" s="28" t="s">
        <v>227</v>
      </c>
      <c r="J658" s="28" t="str">
        <f t="shared" si="10"/>
        <v>宮崎県西都市以下に掲載がない場合</v>
      </c>
      <c r="K658" s="28">
        <v>0</v>
      </c>
      <c r="L658" s="28">
        <v>0</v>
      </c>
      <c r="M658" s="28">
        <v>0</v>
      </c>
      <c r="N658" s="28">
        <v>0</v>
      </c>
      <c r="O658" s="28">
        <v>0</v>
      </c>
      <c r="P658" s="28">
        <v>0</v>
      </c>
    </row>
    <row r="659" spans="1:16" x14ac:dyDescent="0.2">
      <c r="A659" s="28">
        <v>45208</v>
      </c>
      <c r="B659" s="28">
        <v>881</v>
      </c>
      <c r="C659" s="28">
        <v>8810031</v>
      </c>
      <c r="D659" s="28" t="s">
        <v>222</v>
      </c>
      <c r="E659" s="28" t="s">
        <v>1493</v>
      </c>
      <c r="F659" s="28" t="s">
        <v>236</v>
      </c>
      <c r="G659" s="28" t="s">
        <v>225</v>
      </c>
      <c r="H659" s="28" t="s">
        <v>1494</v>
      </c>
      <c r="I659" s="28" t="s">
        <v>237</v>
      </c>
      <c r="J659" s="28" t="str">
        <f t="shared" si="10"/>
        <v>宮崎県西都市旭</v>
      </c>
      <c r="K659" s="28">
        <v>0</v>
      </c>
      <c r="L659" s="28">
        <v>0</v>
      </c>
      <c r="M659" s="28">
        <v>1</v>
      </c>
      <c r="N659" s="28">
        <v>0</v>
      </c>
      <c r="O659" s="28">
        <v>0</v>
      </c>
      <c r="P659" s="28">
        <v>0</v>
      </c>
    </row>
    <row r="660" spans="1:16" x14ac:dyDescent="0.2">
      <c r="A660" s="28">
        <v>45208</v>
      </c>
      <c r="B660" s="28">
        <v>88101</v>
      </c>
      <c r="C660" s="28">
        <v>8810111</v>
      </c>
      <c r="D660" s="28" t="s">
        <v>222</v>
      </c>
      <c r="E660" s="28" t="s">
        <v>1493</v>
      </c>
      <c r="F660" s="28" t="s">
        <v>1495</v>
      </c>
      <c r="G660" s="28" t="s">
        <v>225</v>
      </c>
      <c r="H660" s="28" t="s">
        <v>1494</v>
      </c>
      <c r="I660" s="28" t="s">
        <v>1496</v>
      </c>
      <c r="J660" s="28" t="str">
        <f t="shared" si="10"/>
        <v>宮崎県西都市荒武</v>
      </c>
      <c r="K660" s="28">
        <v>0</v>
      </c>
      <c r="L660" s="28">
        <v>0</v>
      </c>
      <c r="M660" s="28">
        <v>0</v>
      </c>
      <c r="N660" s="28">
        <v>0</v>
      </c>
      <c r="O660" s="28">
        <v>0</v>
      </c>
      <c r="P660" s="28">
        <v>0</v>
      </c>
    </row>
    <row r="661" spans="1:16" x14ac:dyDescent="0.2">
      <c r="A661" s="28">
        <v>45208</v>
      </c>
      <c r="B661" s="28">
        <v>881</v>
      </c>
      <c r="C661" s="28">
        <v>8810011</v>
      </c>
      <c r="D661" s="28" t="s">
        <v>222</v>
      </c>
      <c r="E661" s="28" t="s">
        <v>1493</v>
      </c>
      <c r="F661" s="28" t="s">
        <v>1497</v>
      </c>
      <c r="G661" s="28" t="s">
        <v>225</v>
      </c>
      <c r="H661" s="28" t="s">
        <v>1494</v>
      </c>
      <c r="I661" s="28" t="s">
        <v>1498</v>
      </c>
      <c r="J661" s="28" t="str">
        <f t="shared" si="10"/>
        <v>宮崎県西都市有吉町</v>
      </c>
      <c r="K661" s="28">
        <v>0</v>
      </c>
      <c r="L661" s="28">
        <v>0</v>
      </c>
      <c r="M661" s="28">
        <v>1</v>
      </c>
      <c r="N661" s="28">
        <v>0</v>
      </c>
      <c r="O661" s="28">
        <v>0</v>
      </c>
      <c r="P661" s="28">
        <v>0</v>
      </c>
    </row>
    <row r="662" spans="1:16" x14ac:dyDescent="0.2">
      <c r="A662" s="28">
        <v>45208</v>
      </c>
      <c r="B662" s="28">
        <v>88101</v>
      </c>
      <c r="C662" s="28">
        <v>8810106</v>
      </c>
      <c r="D662" s="28" t="s">
        <v>222</v>
      </c>
      <c r="E662" s="28" t="s">
        <v>1493</v>
      </c>
      <c r="F662" s="28" t="s">
        <v>1499</v>
      </c>
      <c r="G662" s="28" t="s">
        <v>225</v>
      </c>
      <c r="H662" s="28" t="s">
        <v>1494</v>
      </c>
      <c r="I662" s="28" t="s">
        <v>1500</v>
      </c>
      <c r="J662" s="28" t="str">
        <f t="shared" si="10"/>
        <v>宮崎県西都市岩爪</v>
      </c>
      <c r="K662" s="28">
        <v>0</v>
      </c>
      <c r="L662" s="28">
        <v>0</v>
      </c>
      <c r="M662" s="28">
        <v>0</v>
      </c>
      <c r="N662" s="28">
        <v>0</v>
      </c>
      <c r="O662" s="28">
        <v>0</v>
      </c>
      <c r="P662" s="28">
        <v>0</v>
      </c>
    </row>
    <row r="663" spans="1:16" x14ac:dyDescent="0.2">
      <c r="A663" s="28">
        <v>45208</v>
      </c>
      <c r="B663" s="28">
        <v>881</v>
      </c>
      <c r="C663" s="28">
        <v>8810001</v>
      </c>
      <c r="D663" s="28" t="s">
        <v>222</v>
      </c>
      <c r="E663" s="28" t="s">
        <v>1493</v>
      </c>
      <c r="F663" s="28" t="s">
        <v>1501</v>
      </c>
      <c r="G663" s="28" t="s">
        <v>225</v>
      </c>
      <c r="H663" s="28" t="s">
        <v>1494</v>
      </c>
      <c r="I663" s="28" t="s">
        <v>1502</v>
      </c>
      <c r="J663" s="28" t="str">
        <f t="shared" si="10"/>
        <v>宮崎県西都市岡富</v>
      </c>
      <c r="K663" s="28">
        <v>0</v>
      </c>
      <c r="L663" s="28">
        <v>0</v>
      </c>
      <c r="M663" s="28">
        <v>0</v>
      </c>
      <c r="N663" s="28">
        <v>0</v>
      </c>
      <c r="O663" s="28">
        <v>0</v>
      </c>
      <c r="P663" s="28">
        <v>0</v>
      </c>
    </row>
    <row r="664" spans="1:16" x14ac:dyDescent="0.2">
      <c r="A664" s="28">
        <v>45208</v>
      </c>
      <c r="B664" s="28">
        <v>881</v>
      </c>
      <c r="C664" s="28">
        <v>8810012</v>
      </c>
      <c r="D664" s="28" t="s">
        <v>222</v>
      </c>
      <c r="E664" s="28" t="s">
        <v>1493</v>
      </c>
      <c r="F664" s="28" t="s">
        <v>1503</v>
      </c>
      <c r="G664" s="28" t="s">
        <v>225</v>
      </c>
      <c r="H664" s="28" t="s">
        <v>1494</v>
      </c>
      <c r="I664" s="28" t="s">
        <v>1504</v>
      </c>
      <c r="J664" s="28" t="str">
        <f t="shared" si="10"/>
        <v>宮崎県西都市小野崎</v>
      </c>
      <c r="K664" s="28">
        <v>0</v>
      </c>
      <c r="L664" s="28">
        <v>0</v>
      </c>
      <c r="M664" s="28">
        <v>1</v>
      </c>
      <c r="N664" s="28">
        <v>0</v>
      </c>
      <c r="O664" s="28">
        <v>0</v>
      </c>
      <c r="P664" s="28">
        <v>0</v>
      </c>
    </row>
    <row r="665" spans="1:16" x14ac:dyDescent="0.2">
      <c r="A665" s="28">
        <v>45208</v>
      </c>
      <c r="B665" s="28">
        <v>881</v>
      </c>
      <c r="C665" s="28">
        <v>8810013</v>
      </c>
      <c r="D665" s="28" t="s">
        <v>222</v>
      </c>
      <c r="E665" s="28" t="s">
        <v>1493</v>
      </c>
      <c r="F665" s="28" t="s">
        <v>1505</v>
      </c>
      <c r="G665" s="28" t="s">
        <v>225</v>
      </c>
      <c r="H665" s="28" t="s">
        <v>1494</v>
      </c>
      <c r="I665" s="28" t="s">
        <v>1506</v>
      </c>
      <c r="J665" s="28" t="str">
        <f t="shared" si="10"/>
        <v>宮崎県西都市小野崎町</v>
      </c>
      <c r="K665" s="28">
        <v>0</v>
      </c>
      <c r="L665" s="28">
        <v>0</v>
      </c>
      <c r="M665" s="28">
        <v>0</v>
      </c>
      <c r="N665" s="28">
        <v>0</v>
      </c>
      <c r="O665" s="28">
        <v>0</v>
      </c>
      <c r="P665" s="28">
        <v>0</v>
      </c>
    </row>
    <row r="666" spans="1:16" x14ac:dyDescent="0.2">
      <c r="A666" s="28">
        <v>45208</v>
      </c>
      <c r="B666" s="28">
        <v>88111</v>
      </c>
      <c r="C666" s="28">
        <v>8811121</v>
      </c>
      <c r="D666" s="28" t="s">
        <v>222</v>
      </c>
      <c r="E666" s="28" t="s">
        <v>1493</v>
      </c>
      <c r="F666" s="28" t="s">
        <v>1507</v>
      </c>
      <c r="G666" s="28" t="s">
        <v>225</v>
      </c>
      <c r="H666" s="28" t="s">
        <v>1494</v>
      </c>
      <c r="I666" s="28" t="s">
        <v>1508</v>
      </c>
      <c r="J666" s="28" t="str">
        <f t="shared" si="10"/>
        <v>宮崎県西都市尾八重</v>
      </c>
      <c r="K666" s="28">
        <v>0</v>
      </c>
      <c r="L666" s="28">
        <v>0</v>
      </c>
      <c r="M666" s="28">
        <v>0</v>
      </c>
      <c r="N666" s="28">
        <v>0</v>
      </c>
      <c r="O666" s="28">
        <v>0</v>
      </c>
      <c r="P666" s="28">
        <v>0</v>
      </c>
    </row>
    <row r="667" spans="1:16" x14ac:dyDescent="0.2">
      <c r="A667" s="28">
        <v>45208</v>
      </c>
      <c r="B667" s="28">
        <v>88101</v>
      </c>
      <c r="C667" s="28">
        <v>8810103</v>
      </c>
      <c r="D667" s="28" t="s">
        <v>222</v>
      </c>
      <c r="E667" s="28" t="s">
        <v>1493</v>
      </c>
      <c r="F667" s="28" t="s">
        <v>1509</v>
      </c>
      <c r="G667" s="28" t="s">
        <v>225</v>
      </c>
      <c r="H667" s="28" t="s">
        <v>1494</v>
      </c>
      <c r="I667" s="28" t="s">
        <v>1510</v>
      </c>
      <c r="J667" s="28" t="str">
        <f t="shared" si="10"/>
        <v>宮崎県西都市加勢</v>
      </c>
      <c r="K667" s="28">
        <v>0</v>
      </c>
      <c r="L667" s="28">
        <v>0</v>
      </c>
      <c r="M667" s="28">
        <v>0</v>
      </c>
      <c r="N667" s="28">
        <v>0</v>
      </c>
      <c r="O667" s="28">
        <v>0</v>
      </c>
      <c r="P667" s="28">
        <v>0</v>
      </c>
    </row>
    <row r="668" spans="1:16" x14ac:dyDescent="0.2">
      <c r="A668" s="28">
        <v>45208</v>
      </c>
      <c r="B668" s="28">
        <v>88111</v>
      </c>
      <c r="C668" s="28">
        <v>8811122</v>
      </c>
      <c r="D668" s="28" t="s">
        <v>222</v>
      </c>
      <c r="E668" s="28" t="s">
        <v>1493</v>
      </c>
      <c r="F668" s="28" t="s">
        <v>1511</v>
      </c>
      <c r="G668" s="28" t="s">
        <v>225</v>
      </c>
      <c r="H668" s="28" t="s">
        <v>1494</v>
      </c>
      <c r="I668" s="28" t="s">
        <v>1512</v>
      </c>
      <c r="J668" s="28" t="str">
        <f t="shared" si="10"/>
        <v>宮崎県西都市片内</v>
      </c>
      <c r="K668" s="28">
        <v>0</v>
      </c>
      <c r="L668" s="28">
        <v>0</v>
      </c>
      <c r="M668" s="28">
        <v>0</v>
      </c>
      <c r="N668" s="28">
        <v>0</v>
      </c>
      <c r="O668" s="28">
        <v>0</v>
      </c>
      <c r="P668" s="28">
        <v>0</v>
      </c>
    </row>
    <row r="669" spans="1:16" x14ac:dyDescent="0.2">
      <c r="A669" s="28">
        <v>45208</v>
      </c>
      <c r="B669" s="28">
        <v>88101</v>
      </c>
      <c r="C669" s="28">
        <v>8810104</v>
      </c>
      <c r="D669" s="28" t="s">
        <v>222</v>
      </c>
      <c r="E669" s="28" t="s">
        <v>1493</v>
      </c>
      <c r="F669" s="28" t="s">
        <v>1513</v>
      </c>
      <c r="G669" s="28" t="s">
        <v>225</v>
      </c>
      <c r="H669" s="28" t="s">
        <v>1494</v>
      </c>
      <c r="I669" s="28" t="s">
        <v>1514</v>
      </c>
      <c r="J669" s="28" t="str">
        <f t="shared" si="10"/>
        <v>宮崎県西都市鹿野田</v>
      </c>
      <c r="K669" s="28">
        <v>0</v>
      </c>
      <c r="L669" s="28">
        <v>0</v>
      </c>
      <c r="M669" s="28">
        <v>0</v>
      </c>
      <c r="N669" s="28">
        <v>0</v>
      </c>
      <c r="O669" s="28">
        <v>0</v>
      </c>
      <c r="P669" s="28">
        <v>0</v>
      </c>
    </row>
    <row r="670" spans="1:16" x14ac:dyDescent="0.2">
      <c r="A670" s="28">
        <v>45208</v>
      </c>
      <c r="B670" s="28">
        <v>88112</v>
      </c>
      <c r="C670" s="28">
        <v>8811231</v>
      </c>
      <c r="D670" s="28" t="s">
        <v>222</v>
      </c>
      <c r="E670" s="28" t="s">
        <v>1493</v>
      </c>
      <c r="F670" s="28" t="s">
        <v>1515</v>
      </c>
      <c r="G670" s="28" t="s">
        <v>225</v>
      </c>
      <c r="H670" s="28" t="s">
        <v>1494</v>
      </c>
      <c r="I670" s="28" t="s">
        <v>1516</v>
      </c>
      <c r="J670" s="28" t="str">
        <f t="shared" si="10"/>
        <v>宮崎県西都市上揚</v>
      </c>
      <c r="K670" s="28">
        <v>0</v>
      </c>
      <c r="L670" s="28">
        <v>0</v>
      </c>
      <c r="M670" s="28">
        <v>0</v>
      </c>
      <c r="N670" s="28">
        <v>0</v>
      </c>
      <c r="O670" s="28">
        <v>0</v>
      </c>
      <c r="P670" s="28">
        <v>0</v>
      </c>
    </row>
    <row r="671" spans="1:16" x14ac:dyDescent="0.2">
      <c r="A671" s="28">
        <v>45208</v>
      </c>
      <c r="B671" s="28">
        <v>88101</v>
      </c>
      <c r="C671" s="28">
        <v>8810115</v>
      </c>
      <c r="D671" s="28" t="s">
        <v>222</v>
      </c>
      <c r="E671" s="28" t="s">
        <v>1493</v>
      </c>
      <c r="F671" s="28" t="s">
        <v>1517</v>
      </c>
      <c r="G671" s="28" t="s">
        <v>225</v>
      </c>
      <c r="H671" s="28" t="s">
        <v>1494</v>
      </c>
      <c r="I671" s="28" t="s">
        <v>1518</v>
      </c>
      <c r="J671" s="28" t="str">
        <f t="shared" si="10"/>
        <v>宮崎県西都市上三財</v>
      </c>
      <c r="K671" s="28">
        <v>0</v>
      </c>
      <c r="L671" s="28">
        <v>0</v>
      </c>
      <c r="M671" s="28">
        <v>0</v>
      </c>
      <c r="N671" s="28">
        <v>0</v>
      </c>
      <c r="O671" s="28">
        <v>0</v>
      </c>
      <c r="P671" s="28">
        <v>0</v>
      </c>
    </row>
    <row r="672" spans="1:16" x14ac:dyDescent="0.2">
      <c r="A672" s="28">
        <v>45208</v>
      </c>
      <c r="B672" s="28">
        <v>881</v>
      </c>
      <c r="C672" s="28">
        <v>8810021</v>
      </c>
      <c r="D672" s="28" t="s">
        <v>222</v>
      </c>
      <c r="E672" s="28" t="s">
        <v>1493</v>
      </c>
      <c r="F672" s="28" t="s">
        <v>1519</v>
      </c>
      <c r="G672" s="28" t="s">
        <v>225</v>
      </c>
      <c r="H672" s="28" t="s">
        <v>1494</v>
      </c>
      <c r="I672" s="28" t="s">
        <v>701</v>
      </c>
      <c r="J672" s="28" t="str">
        <f t="shared" si="10"/>
        <v>宮崎県西都市上町</v>
      </c>
      <c r="K672" s="28">
        <v>0</v>
      </c>
      <c r="L672" s="28">
        <v>0</v>
      </c>
      <c r="M672" s="28">
        <v>1</v>
      </c>
      <c r="N672" s="28">
        <v>0</v>
      </c>
      <c r="O672" s="28">
        <v>0</v>
      </c>
      <c r="P672" s="28">
        <v>0</v>
      </c>
    </row>
    <row r="673" spans="1:16" x14ac:dyDescent="0.2">
      <c r="A673" s="28">
        <v>45208</v>
      </c>
      <c r="B673" s="28">
        <v>881</v>
      </c>
      <c r="C673" s="28">
        <v>8810004</v>
      </c>
      <c r="D673" s="28" t="s">
        <v>222</v>
      </c>
      <c r="E673" s="28" t="s">
        <v>1493</v>
      </c>
      <c r="F673" s="28" t="s">
        <v>1520</v>
      </c>
      <c r="G673" s="28" t="s">
        <v>225</v>
      </c>
      <c r="H673" s="28" t="s">
        <v>1494</v>
      </c>
      <c r="I673" s="28" t="s">
        <v>421</v>
      </c>
      <c r="J673" s="28" t="str">
        <f t="shared" si="10"/>
        <v>宮崎県西都市清水</v>
      </c>
      <c r="K673" s="28">
        <v>0</v>
      </c>
      <c r="L673" s="28">
        <v>0</v>
      </c>
      <c r="M673" s="28">
        <v>0</v>
      </c>
      <c r="N673" s="28">
        <v>0</v>
      </c>
      <c r="O673" s="28">
        <v>0</v>
      </c>
      <c r="P673" s="28">
        <v>0</v>
      </c>
    </row>
    <row r="674" spans="1:16" x14ac:dyDescent="0.2">
      <c r="A674" s="28">
        <v>45208</v>
      </c>
      <c r="B674" s="28">
        <v>881</v>
      </c>
      <c r="C674" s="28">
        <v>8810002</v>
      </c>
      <c r="D674" s="28" t="s">
        <v>222</v>
      </c>
      <c r="E674" s="28" t="s">
        <v>1493</v>
      </c>
      <c r="F674" s="28" t="s">
        <v>1521</v>
      </c>
      <c r="G674" s="28" t="s">
        <v>225</v>
      </c>
      <c r="H674" s="28" t="s">
        <v>1494</v>
      </c>
      <c r="I674" s="28" t="s">
        <v>1522</v>
      </c>
      <c r="J674" s="28" t="str">
        <f t="shared" si="10"/>
        <v>宮崎県西都市黒生野</v>
      </c>
      <c r="K674" s="28">
        <v>0</v>
      </c>
      <c r="L674" s="28">
        <v>0</v>
      </c>
      <c r="M674" s="28">
        <v>0</v>
      </c>
      <c r="N674" s="28">
        <v>0</v>
      </c>
      <c r="O674" s="28">
        <v>0</v>
      </c>
      <c r="P674" s="28">
        <v>0</v>
      </c>
    </row>
    <row r="675" spans="1:16" x14ac:dyDescent="0.2">
      <c r="A675" s="28">
        <v>45208</v>
      </c>
      <c r="B675" s="28">
        <v>88003</v>
      </c>
      <c r="C675" s="28">
        <v>8800341</v>
      </c>
      <c r="D675" s="28" t="s">
        <v>222</v>
      </c>
      <c r="E675" s="28" t="s">
        <v>1493</v>
      </c>
      <c r="F675" s="28" t="s">
        <v>1523</v>
      </c>
      <c r="G675" s="28" t="s">
        <v>225</v>
      </c>
      <c r="H675" s="28" t="s">
        <v>1494</v>
      </c>
      <c r="I675" s="28" t="s">
        <v>1524</v>
      </c>
      <c r="J675" s="28" t="str">
        <f t="shared" si="10"/>
        <v>宮崎県西都市現王島</v>
      </c>
      <c r="K675" s="28">
        <v>0</v>
      </c>
      <c r="L675" s="28">
        <v>0</v>
      </c>
      <c r="M675" s="28">
        <v>0</v>
      </c>
      <c r="N675" s="28">
        <v>0</v>
      </c>
      <c r="O675" s="28">
        <v>0</v>
      </c>
      <c r="P675" s="28">
        <v>0</v>
      </c>
    </row>
    <row r="676" spans="1:16" x14ac:dyDescent="0.2">
      <c r="A676" s="28">
        <v>45208</v>
      </c>
      <c r="B676" s="28">
        <v>881</v>
      </c>
      <c r="C676" s="28">
        <v>8810022</v>
      </c>
      <c r="D676" s="28" t="s">
        <v>222</v>
      </c>
      <c r="E676" s="28" t="s">
        <v>1493</v>
      </c>
      <c r="F676" s="28" t="s">
        <v>1525</v>
      </c>
      <c r="G676" s="28" t="s">
        <v>225</v>
      </c>
      <c r="H676" s="28" t="s">
        <v>1494</v>
      </c>
      <c r="I676" s="28" t="s">
        <v>1526</v>
      </c>
      <c r="J676" s="28" t="str">
        <f t="shared" si="10"/>
        <v>宮崎県西都市桜川町</v>
      </c>
      <c r="K676" s="28">
        <v>0</v>
      </c>
      <c r="L676" s="28">
        <v>0</v>
      </c>
      <c r="M676" s="28">
        <v>1</v>
      </c>
      <c r="N676" s="28">
        <v>0</v>
      </c>
      <c r="O676" s="28">
        <v>0</v>
      </c>
      <c r="P676" s="28">
        <v>0</v>
      </c>
    </row>
    <row r="677" spans="1:16" x14ac:dyDescent="0.2">
      <c r="A677" s="28">
        <v>45208</v>
      </c>
      <c r="B677" s="28">
        <v>88101</v>
      </c>
      <c r="C677" s="28">
        <v>8810116</v>
      </c>
      <c r="D677" s="28" t="s">
        <v>222</v>
      </c>
      <c r="E677" s="28" t="s">
        <v>1493</v>
      </c>
      <c r="F677" s="28" t="s">
        <v>1527</v>
      </c>
      <c r="G677" s="28" t="s">
        <v>225</v>
      </c>
      <c r="H677" s="28" t="s">
        <v>1494</v>
      </c>
      <c r="I677" s="28" t="s">
        <v>1528</v>
      </c>
      <c r="J677" s="28" t="str">
        <f t="shared" si="10"/>
        <v>宮崎県西都市寒川</v>
      </c>
      <c r="K677" s="28">
        <v>0</v>
      </c>
      <c r="L677" s="28">
        <v>0</v>
      </c>
      <c r="M677" s="28">
        <v>0</v>
      </c>
      <c r="N677" s="28">
        <v>0</v>
      </c>
      <c r="O677" s="28">
        <v>0</v>
      </c>
      <c r="P677" s="28">
        <v>0</v>
      </c>
    </row>
    <row r="678" spans="1:16" x14ac:dyDescent="0.2">
      <c r="A678" s="28">
        <v>45208</v>
      </c>
      <c r="B678" s="28">
        <v>88101</v>
      </c>
      <c r="C678" s="28">
        <v>8810113</v>
      </c>
      <c r="D678" s="28" t="s">
        <v>222</v>
      </c>
      <c r="E678" s="28" t="s">
        <v>1493</v>
      </c>
      <c r="F678" s="28" t="s">
        <v>1529</v>
      </c>
      <c r="G678" s="28" t="s">
        <v>225</v>
      </c>
      <c r="H678" s="28" t="s">
        <v>1494</v>
      </c>
      <c r="I678" s="28" t="s">
        <v>1530</v>
      </c>
      <c r="J678" s="28" t="str">
        <f t="shared" si="10"/>
        <v>宮崎県西都市下三財</v>
      </c>
      <c r="K678" s="28">
        <v>0</v>
      </c>
      <c r="L678" s="28">
        <v>0</v>
      </c>
      <c r="M678" s="28">
        <v>0</v>
      </c>
      <c r="N678" s="28">
        <v>0</v>
      </c>
      <c r="O678" s="28">
        <v>0</v>
      </c>
      <c r="P678" s="28">
        <v>0</v>
      </c>
    </row>
    <row r="679" spans="1:16" x14ac:dyDescent="0.2">
      <c r="A679" s="28">
        <v>45208</v>
      </c>
      <c r="B679" s="28">
        <v>881</v>
      </c>
      <c r="C679" s="28">
        <v>8810014</v>
      </c>
      <c r="D679" s="28" t="s">
        <v>222</v>
      </c>
      <c r="E679" s="28" t="s">
        <v>1493</v>
      </c>
      <c r="F679" s="28" t="s">
        <v>1531</v>
      </c>
      <c r="G679" s="28" t="s">
        <v>225</v>
      </c>
      <c r="H679" s="28" t="s">
        <v>1494</v>
      </c>
      <c r="I679" s="28" t="s">
        <v>1532</v>
      </c>
      <c r="J679" s="28" t="str">
        <f t="shared" si="10"/>
        <v>宮崎県西都市下妻</v>
      </c>
      <c r="K679" s="28">
        <v>0</v>
      </c>
      <c r="L679" s="28">
        <v>0</v>
      </c>
      <c r="M679" s="28">
        <v>0</v>
      </c>
      <c r="N679" s="28">
        <v>0</v>
      </c>
      <c r="O679" s="28">
        <v>0</v>
      </c>
      <c r="P679" s="28">
        <v>0</v>
      </c>
    </row>
    <row r="680" spans="1:16" x14ac:dyDescent="0.2">
      <c r="A680" s="28">
        <v>45208</v>
      </c>
      <c r="B680" s="28">
        <v>881</v>
      </c>
      <c r="C680" s="28">
        <v>8810032</v>
      </c>
      <c r="D680" s="28" t="s">
        <v>222</v>
      </c>
      <c r="E680" s="28" t="s">
        <v>1493</v>
      </c>
      <c r="F680" s="28" t="s">
        <v>1533</v>
      </c>
      <c r="G680" s="28" t="s">
        <v>225</v>
      </c>
      <c r="H680" s="28" t="s">
        <v>1494</v>
      </c>
      <c r="I680" s="28" t="s">
        <v>1534</v>
      </c>
      <c r="J680" s="28" t="str">
        <f t="shared" si="10"/>
        <v>宮崎県西都市白馬町</v>
      </c>
      <c r="K680" s="28">
        <v>0</v>
      </c>
      <c r="L680" s="28">
        <v>0</v>
      </c>
      <c r="M680" s="28">
        <v>0</v>
      </c>
      <c r="N680" s="28">
        <v>0</v>
      </c>
      <c r="O680" s="28">
        <v>0</v>
      </c>
      <c r="P680" s="28">
        <v>0</v>
      </c>
    </row>
    <row r="681" spans="1:16" x14ac:dyDescent="0.2">
      <c r="A681" s="28">
        <v>45208</v>
      </c>
      <c r="B681" s="28">
        <v>88112</v>
      </c>
      <c r="C681" s="28">
        <v>8811232</v>
      </c>
      <c r="D681" s="28" t="s">
        <v>222</v>
      </c>
      <c r="E681" s="28" t="s">
        <v>1493</v>
      </c>
      <c r="F681" s="28" t="s">
        <v>1535</v>
      </c>
      <c r="G681" s="28" t="s">
        <v>225</v>
      </c>
      <c r="H681" s="28" t="s">
        <v>1494</v>
      </c>
      <c r="I681" s="28" t="s">
        <v>1536</v>
      </c>
      <c r="J681" s="28" t="str">
        <f t="shared" si="10"/>
        <v>宮崎県西都市銀鏡</v>
      </c>
      <c r="K681" s="28">
        <v>0</v>
      </c>
      <c r="L681" s="28">
        <v>0</v>
      </c>
      <c r="M681" s="28">
        <v>0</v>
      </c>
      <c r="N681" s="28">
        <v>0</v>
      </c>
      <c r="O681" s="28">
        <v>0</v>
      </c>
      <c r="P681" s="28">
        <v>0</v>
      </c>
    </row>
    <row r="682" spans="1:16" x14ac:dyDescent="0.2">
      <c r="A682" s="28">
        <v>45208</v>
      </c>
      <c r="B682" s="28">
        <v>881</v>
      </c>
      <c r="C682" s="28">
        <v>8810006</v>
      </c>
      <c r="D682" s="28" t="s">
        <v>222</v>
      </c>
      <c r="E682" s="28" t="s">
        <v>1493</v>
      </c>
      <c r="F682" s="28" t="s">
        <v>1061</v>
      </c>
      <c r="G682" s="28" t="s">
        <v>225</v>
      </c>
      <c r="H682" s="28" t="s">
        <v>1494</v>
      </c>
      <c r="I682" s="28" t="s">
        <v>1062</v>
      </c>
      <c r="J682" s="28" t="str">
        <f t="shared" si="10"/>
        <v>宮崎県西都市新町</v>
      </c>
      <c r="K682" s="28">
        <v>0</v>
      </c>
      <c r="L682" s="28">
        <v>0</v>
      </c>
      <c r="M682" s="28">
        <v>1</v>
      </c>
      <c r="N682" s="28">
        <v>0</v>
      </c>
      <c r="O682" s="28">
        <v>0</v>
      </c>
      <c r="P682" s="28">
        <v>0</v>
      </c>
    </row>
    <row r="683" spans="1:16" x14ac:dyDescent="0.2">
      <c r="A683" s="28">
        <v>45208</v>
      </c>
      <c r="B683" s="28">
        <v>881</v>
      </c>
      <c r="C683" s="28">
        <v>8810015</v>
      </c>
      <c r="D683" s="28" t="s">
        <v>222</v>
      </c>
      <c r="E683" s="28" t="s">
        <v>1493</v>
      </c>
      <c r="F683" s="28" t="s">
        <v>1537</v>
      </c>
      <c r="G683" s="28" t="s">
        <v>225</v>
      </c>
      <c r="H683" s="28" t="s">
        <v>1494</v>
      </c>
      <c r="I683" s="28" t="s">
        <v>1538</v>
      </c>
      <c r="J683" s="28" t="str">
        <f t="shared" si="10"/>
        <v>宮崎県西都市聖陵町</v>
      </c>
      <c r="K683" s="28">
        <v>0</v>
      </c>
      <c r="L683" s="28">
        <v>0</v>
      </c>
      <c r="M683" s="28">
        <v>1</v>
      </c>
      <c r="N683" s="28">
        <v>0</v>
      </c>
      <c r="O683" s="28">
        <v>0</v>
      </c>
      <c r="P683" s="28">
        <v>0</v>
      </c>
    </row>
    <row r="684" spans="1:16" x14ac:dyDescent="0.2">
      <c r="A684" s="28">
        <v>45208</v>
      </c>
      <c r="B684" s="28">
        <v>881</v>
      </c>
      <c r="C684" s="28">
        <v>8810037</v>
      </c>
      <c r="D684" s="28" t="s">
        <v>222</v>
      </c>
      <c r="E684" s="28" t="s">
        <v>1493</v>
      </c>
      <c r="F684" s="28" t="s">
        <v>1539</v>
      </c>
      <c r="G684" s="28" t="s">
        <v>225</v>
      </c>
      <c r="H684" s="28" t="s">
        <v>1494</v>
      </c>
      <c r="I684" s="28" t="s">
        <v>1540</v>
      </c>
      <c r="J684" s="28" t="str">
        <f t="shared" si="10"/>
        <v>宮崎県西都市茶臼原</v>
      </c>
      <c r="K684" s="28">
        <v>0</v>
      </c>
      <c r="L684" s="28">
        <v>0</v>
      </c>
      <c r="M684" s="28">
        <v>0</v>
      </c>
      <c r="N684" s="28">
        <v>0</v>
      </c>
      <c r="O684" s="28">
        <v>0</v>
      </c>
      <c r="P684" s="28">
        <v>0</v>
      </c>
    </row>
    <row r="685" spans="1:16" x14ac:dyDescent="0.2">
      <c r="A685" s="28">
        <v>45208</v>
      </c>
      <c r="B685" s="28">
        <v>881</v>
      </c>
      <c r="C685" s="28">
        <v>8810035</v>
      </c>
      <c r="D685" s="28" t="s">
        <v>222</v>
      </c>
      <c r="E685" s="28" t="s">
        <v>1493</v>
      </c>
      <c r="F685" s="28" t="s">
        <v>1541</v>
      </c>
      <c r="G685" s="28" t="s">
        <v>225</v>
      </c>
      <c r="H685" s="28" t="s">
        <v>1494</v>
      </c>
      <c r="I685" s="28" t="s">
        <v>1542</v>
      </c>
      <c r="J685" s="28" t="str">
        <f t="shared" si="10"/>
        <v>宮崎県西都市中央町</v>
      </c>
      <c r="K685" s="28">
        <v>0</v>
      </c>
      <c r="L685" s="28">
        <v>0</v>
      </c>
      <c r="M685" s="28">
        <v>1</v>
      </c>
      <c r="N685" s="28">
        <v>0</v>
      </c>
      <c r="O685" s="28">
        <v>0</v>
      </c>
      <c r="P685" s="28">
        <v>0</v>
      </c>
    </row>
    <row r="686" spans="1:16" x14ac:dyDescent="0.2">
      <c r="A686" s="28">
        <v>45208</v>
      </c>
      <c r="B686" s="28">
        <v>881</v>
      </c>
      <c r="C686" s="28">
        <v>8810023</v>
      </c>
      <c r="D686" s="28" t="s">
        <v>222</v>
      </c>
      <c r="E686" s="28" t="s">
        <v>1493</v>
      </c>
      <c r="F686" s="28" t="s">
        <v>1543</v>
      </c>
      <c r="G686" s="28" t="s">
        <v>225</v>
      </c>
      <c r="H686" s="28" t="s">
        <v>1494</v>
      </c>
      <c r="I686" s="28" t="s">
        <v>1544</v>
      </c>
      <c r="J686" s="28" t="str">
        <f t="shared" si="10"/>
        <v>宮崎県西都市調殿</v>
      </c>
      <c r="K686" s="28">
        <v>0</v>
      </c>
      <c r="L686" s="28">
        <v>0</v>
      </c>
      <c r="M686" s="28">
        <v>0</v>
      </c>
      <c r="N686" s="28">
        <v>0</v>
      </c>
      <c r="O686" s="28">
        <v>0</v>
      </c>
      <c r="P686" s="28">
        <v>0</v>
      </c>
    </row>
    <row r="687" spans="1:16" x14ac:dyDescent="0.2">
      <c r="A687" s="28">
        <v>45208</v>
      </c>
      <c r="B687" s="28">
        <v>881</v>
      </c>
      <c r="C687" s="28">
        <v>8810033</v>
      </c>
      <c r="D687" s="28" t="s">
        <v>222</v>
      </c>
      <c r="E687" s="28" t="s">
        <v>1493</v>
      </c>
      <c r="F687" s="28" t="s">
        <v>1545</v>
      </c>
      <c r="G687" s="28" t="s">
        <v>225</v>
      </c>
      <c r="H687" s="28" t="s">
        <v>1494</v>
      </c>
      <c r="I687" s="28" t="s">
        <v>1546</v>
      </c>
      <c r="J687" s="28" t="str">
        <f t="shared" si="10"/>
        <v>宮崎県西都市妻</v>
      </c>
      <c r="K687" s="28">
        <v>0</v>
      </c>
      <c r="L687" s="28">
        <v>0</v>
      </c>
      <c r="M687" s="28">
        <v>0</v>
      </c>
      <c r="N687" s="28">
        <v>0</v>
      </c>
      <c r="O687" s="28">
        <v>0</v>
      </c>
      <c r="P687" s="28">
        <v>0</v>
      </c>
    </row>
    <row r="688" spans="1:16" x14ac:dyDescent="0.2">
      <c r="A688" s="28">
        <v>45208</v>
      </c>
      <c r="B688" s="28">
        <v>881</v>
      </c>
      <c r="C688" s="28">
        <v>8810034</v>
      </c>
      <c r="D688" s="28" t="s">
        <v>222</v>
      </c>
      <c r="E688" s="28" t="s">
        <v>1493</v>
      </c>
      <c r="F688" s="28" t="s">
        <v>1547</v>
      </c>
      <c r="G688" s="28" t="s">
        <v>225</v>
      </c>
      <c r="H688" s="28" t="s">
        <v>1494</v>
      </c>
      <c r="I688" s="28" t="s">
        <v>1548</v>
      </c>
      <c r="J688" s="28" t="str">
        <f t="shared" si="10"/>
        <v>宮崎県西都市妻町</v>
      </c>
      <c r="K688" s="28">
        <v>0</v>
      </c>
      <c r="L688" s="28">
        <v>0</v>
      </c>
      <c r="M688" s="28">
        <v>1</v>
      </c>
      <c r="N688" s="28">
        <v>0</v>
      </c>
      <c r="O688" s="28">
        <v>0</v>
      </c>
      <c r="P688" s="28">
        <v>0</v>
      </c>
    </row>
    <row r="689" spans="1:16" x14ac:dyDescent="0.2">
      <c r="A689" s="28">
        <v>45208</v>
      </c>
      <c r="B689" s="28">
        <v>881</v>
      </c>
      <c r="C689" s="28">
        <v>8810036</v>
      </c>
      <c r="D689" s="28" t="s">
        <v>222</v>
      </c>
      <c r="E689" s="28" t="s">
        <v>1493</v>
      </c>
      <c r="F689" s="28" t="s">
        <v>1549</v>
      </c>
      <c r="G689" s="28" t="s">
        <v>225</v>
      </c>
      <c r="H689" s="28" t="s">
        <v>1494</v>
      </c>
      <c r="I689" s="28" t="s">
        <v>1550</v>
      </c>
      <c r="J689" s="28" t="str">
        <f t="shared" si="10"/>
        <v>宮崎県西都市水流崎町</v>
      </c>
      <c r="K689" s="28">
        <v>0</v>
      </c>
      <c r="L689" s="28">
        <v>0</v>
      </c>
      <c r="M689" s="28">
        <v>0</v>
      </c>
      <c r="N689" s="28">
        <v>0</v>
      </c>
      <c r="O689" s="28">
        <v>0</v>
      </c>
      <c r="P689" s="28">
        <v>0</v>
      </c>
    </row>
    <row r="690" spans="1:16" x14ac:dyDescent="0.2">
      <c r="A690" s="28">
        <v>45208</v>
      </c>
      <c r="B690" s="28">
        <v>881</v>
      </c>
      <c r="C690" s="28">
        <v>8810025</v>
      </c>
      <c r="D690" s="28" t="s">
        <v>222</v>
      </c>
      <c r="E690" s="28" t="s">
        <v>1493</v>
      </c>
      <c r="F690" s="28" t="s">
        <v>1551</v>
      </c>
      <c r="G690" s="28" t="s">
        <v>225</v>
      </c>
      <c r="H690" s="28" t="s">
        <v>1494</v>
      </c>
      <c r="I690" s="28" t="s">
        <v>1552</v>
      </c>
      <c r="J690" s="28" t="str">
        <f t="shared" si="10"/>
        <v>宮崎県西都市童子丸</v>
      </c>
      <c r="K690" s="28">
        <v>0</v>
      </c>
      <c r="L690" s="28">
        <v>0</v>
      </c>
      <c r="M690" s="28">
        <v>0</v>
      </c>
      <c r="N690" s="28">
        <v>0</v>
      </c>
      <c r="O690" s="28">
        <v>0</v>
      </c>
      <c r="P690" s="28">
        <v>0</v>
      </c>
    </row>
    <row r="691" spans="1:16" x14ac:dyDescent="0.2">
      <c r="A691" s="28">
        <v>45208</v>
      </c>
      <c r="B691" s="28">
        <v>88101</v>
      </c>
      <c r="C691" s="28">
        <v>8810114</v>
      </c>
      <c r="D691" s="28" t="s">
        <v>222</v>
      </c>
      <c r="E691" s="28" t="s">
        <v>1493</v>
      </c>
      <c r="F691" s="28" t="s">
        <v>1553</v>
      </c>
      <c r="G691" s="28" t="s">
        <v>225</v>
      </c>
      <c r="H691" s="28" t="s">
        <v>1494</v>
      </c>
      <c r="I691" s="28" t="s">
        <v>1554</v>
      </c>
      <c r="J691" s="28" t="str">
        <f t="shared" si="10"/>
        <v>宮崎県西都市藤田</v>
      </c>
      <c r="K691" s="28">
        <v>0</v>
      </c>
      <c r="L691" s="28">
        <v>0</v>
      </c>
      <c r="M691" s="28">
        <v>0</v>
      </c>
      <c r="N691" s="28">
        <v>0</v>
      </c>
      <c r="O691" s="28">
        <v>0</v>
      </c>
      <c r="P691" s="28">
        <v>0</v>
      </c>
    </row>
    <row r="692" spans="1:16" x14ac:dyDescent="0.2">
      <c r="A692" s="28">
        <v>45208</v>
      </c>
      <c r="B692" s="28">
        <v>88101</v>
      </c>
      <c r="C692" s="28">
        <v>8810105</v>
      </c>
      <c r="D692" s="28" t="s">
        <v>222</v>
      </c>
      <c r="E692" s="28" t="s">
        <v>1493</v>
      </c>
      <c r="F692" s="28" t="s">
        <v>1555</v>
      </c>
      <c r="G692" s="28" t="s">
        <v>225</v>
      </c>
      <c r="H692" s="28" t="s">
        <v>1494</v>
      </c>
      <c r="I692" s="28" t="s">
        <v>1556</v>
      </c>
      <c r="J692" s="28" t="str">
        <f t="shared" si="10"/>
        <v>宮崎県西都市都於郡町</v>
      </c>
      <c r="K692" s="28">
        <v>0</v>
      </c>
      <c r="L692" s="28">
        <v>0</v>
      </c>
      <c r="M692" s="28">
        <v>0</v>
      </c>
      <c r="N692" s="28">
        <v>0</v>
      </c>
      <c r="O692" s="28">
        <v>0</v>
      </c>
      <c r="P692" s="28">
        <v>0</v>
      </c>
    </row>
    <row r="693" spans="1:16" x14ac:dyDescent="0.2">
      <c r="A693" s="28">
        <v>45208</v>
      </c>
      <c r="B693" s="28">
        <v>88111</v>
      </c>
      <c r="C693" s="28">
        <v>8811123</v>
      </c>
      <c r="D693" s="28" t="s">
        <v>222</v>
      </c>
      <c r="E693" s="28" t="s">
        <v>1493</v>
      </c>
      <c r="F693" s="28" t="s">
        <v>1557</v>
      </c>
      <c r="G693" s="28" t="s">
        <v>225</v>
      </c>
      <c r="H693" s="28" t="s">
        <v>1494</v>
      </c>
      <c r="I693" s="28" t="s">
        <v>1558</v>
      </c>
      <c r="J693" s="28" t="str">
        <f t="shared" si="10"/>
        <v>宮崎県西都市中尾</v>
      </c>
      <c r="K693" s="28">
        <v>0</v>
      </c>
      <c r="L693" s="28">
        <v>0</v>
      </c>
      <c r="M693" s="28">
        <v>0</v>
      </c>
      <c r="N693" s="28">
        <v>0</v>
      </c>
      <c r="O693" s="28">
        <v>0</v>
      </c>
      <c r="P693" s="28">
        <v>0</v>
      </c>
    </row>
    <row r="694" spans="1:16" x14ac:dyDescent="0.2">
      <c r="A694" s="28">
        <v>45208</v>
      </c>
      <c r="B694" s="28">
        <v>881</v>
      </c>
      <c r="C694" s="28">
        <v>8810024</v>
      </c>
      <c r="D694" s="28" t="s">
        <v>222</v>
      </c>
      <c r="E694" s="28" t="s">
        <v>1493</v>
      </c>
      <c r="F694" s="28" t="s">
        <v>1559</v>
      </c>
      <c r="G694" s="28" t="s">
        <v>225</v>
      </c>
      <c r="H694" s="28" t="s">
        <v>1494</v>
      </c>
      <c r="I694" s="28" t="s">
        <v>1560</v>
      </c>
      <c r="J694" s="28" t="str">
        <f t="shared" si="10"/>
        <v>宮崎県西都市中妻</v>
      </c>
      <c r="K694" s="28">
        <v>0</v>
      </c>
      <c r="L694" s="28">
        <v>0</v>
      </c>
      <c r="M694" s="28">
        <v>1</v>
      </c>
      <c r="N694" s="28">
        <v>0</v>
      </c>
      <c r="O694" s="28">
        <v>0</v>
      </c>
      <c r="P694" s="28">
        <v>0</v>
      </c>
    </row>
    <row r="695" spans="1:16" x14ac:dyDescent="0.2">
      <c r="A695" s="28">
        <v>45208</v>
      </c>
      <c r="B695" s="28">
        <v>88112</v>
      </c>
      <c r="C695" s="28">
        <v>8811233</v>
      </c>
      <c r="D695" s="28" t="s">
        <v>222</v>
      </c>
      <c r="E695" s="28" t="s">
        <v>1493</v>
      </c>
      <c r="F695" s="28" t="s">
        <v>1561</v>
      </c>
      <c r="G695" s="28" t="s">
        <v>225</v>
      </c>
      <c r="H695" s="28" t="s">
        <v>1494</v>
      </c>
      <c r="I695" s="28" t="s">
        <v>1562</v>
      </c>
      <c r="J695" s="28" t="str">
        <f t="shared" si="10"/>
        <v>宮崎県西都市八重</v>
      </c>
      <c r="K695" s="28">
        <v>0</v>
      </c>
      <c r="L695" s="28">
        <v>0</v>
      </c>
      <c r="M695" s="28">
        <v>0</v>
      </c>
      <c r="N695" s="28">
        <v>0</v>
      </c>
      <c r="O695" s="28">
        <v>0</v>
      </c>
      <c r="P695" s="28">
        <v>0</v>
      </c>
    </row>
    <row r="696" spans="1:16" x14ac:dyDescent="0.2">
      <c r="A696" s="28">
        <v>45208</v>
      </c>
      <c r="B696" s="28">
        <v>88101</v>
      </c>
      <c r="C696" s="28">
        <v>8810102</v>
      </c>
      <c r="D696" s="28" t="s">
        <v>222</v>
      </c>
      <c r="E696" s="28" t="s">
        <v>1493</v>
      </c>
      <c r="F696" s="28" t="s">
        <v>1563</v>
      </c>
      <c r="G696" s="28" t="s">
        <v>225</v>
      </c>
      <c r="H696" s="28" t="s">
        <v>1494</v>
      </c>
      <c r="I696" s="28" t="s">
        <v>1564</v>
      </c>
      <c r="J696" s="28" t="str">
        <f t="shared" si="10"/>
        <v>宮崎県西都市平郡</v>
      </c>
      <c r="K696" s="28">
        <v>0</v>
      </c>
      <c r="L696" s="28">
        <v>0</v>
      </c>
      <c r="M696" s="28">
        <v>0</v>
      </c>
      <c r="N696" s="28">
        <v>0</v>
      </c>
      <c r="O696" s="28">
        <v>0</v>
      </c>
      <c r="P696" s="28">
        <v>0</v>
      </c>
    </row>
    <row r="697" spans="1:16" x14ac:dyDescent="0.2">
      <c r="A697" s="28">
        <v>45208</v>
      </c>
      <c r="B697" s="28">
        <v>881</v>
      </c>
      <c r="C697" s="28">
        <v>8810026</v>
      </c>
      <c r="D697" s="28" t="s">
        <v>222</v>
      </c>
      <c r="E697" s="28" t="s">
        <v>1493</v>
      </c>
      <c r="F697" s="28" t="s">
        <v>1565</v>
      </c>
      <c r="G697" s="28" t="s">
        <v>225</v>
      </c>
      <c r="H697" s="28" t="s">
        <v>1494</v>
      </c>
      <c r="I697" s="28" t="s">
        <v>1566</v>
      </c>
      <c r="J697" s="28" t="str">
        <f t="shared" si="10"/>
        <v>宮崎県西都市穂北</v>
      </c>
      <c r="K697" s="28">
        <v>0</v>
      </c>
      <c r="L697" s="28">
        <v>0</v>
      </c>
      <c r="M697" s="28">
        <v>0</v>
      </c>
      <c r="N697" s="28">
        <v>0</v>
      </c>
      <c r="O697" s="28">
        <v>0</v>
      </c>
      <c r="P697" s="28">
        <v>0</v>
      </c>
    </row>
    <row r="698" spans="1:16" x14ac:dyDescent="0.2">
      <c r="A698" s="28">
        <v>45208</v>
      </c>
      <c r="B698" s="28">
        <v>881</v>
      </c>
      <c r="C698" s="28">
        <v>8810003</v>
      </c>
      <c r="D698" s="28" t="s">
        <v>222</v>
      </c>
      <c r="E698" s="28" t="s">
        <v>1493</v>
      </c>
      <c r="F698" s="28" t="s">
        <v>1567</v>
      </c>
      <c r="G698" s="28" t="s">
        <v>225</v>
      </c>
      <c r="H698" s="28" t="s">
        <v>1494</v>
      </c>
      <c r="I698" s="28" t="s">
        <v>1568</v>
      </c>
      <c r="J698" s="28" t="str">
        <f t="shared" si="10"/>
        <v>宮崎県西都市右松</v>
      </c>
      <c r="K698" s="28">
        <v>0</v>
      </c>
      <c r="L698" s="28">
        <v>0</v>
      </c>
      <c r="M698" s="28">
        <v>1</v>
      </c>
      <c r="N698" s="28">
        <v>0</v>
      </c>
      <c r="O698" s="28">
        <v>0</v>
      </c>
      <c r="P698" s="28">
        <v>0</v>
      </c>
    </row>
    <row r="699" spans="1:16" x14ac:dyDescent="0.2">
      <c r="A699" s="28">
        <v>45208</v>
      </c>
      <c r="B699" s="28">
        <v>881</v>
      </c>
      <c r="C699" s="28">
        <v>8810027</v>
      </c>
      <c r="D699" s="28" t="s">
        <v>222</v>
      </c>
      <c r="E699" s="28" t="s">
        <v>1493</v>
      </c>
      <c r="F699" s="28" t="s">
        <v>1491</v>
      </c>
      <c r="G699" s="28" t="s">
        <v>225</v>
      </c>
      <c r="H699" s="28" t="s">
        <v>1494</v>
      </c>
      <c r="I699" s="28" t="s">
        <v>1492</v>
      </c>
      <c r="J699" s="28" t="str">
        <f t="shared" si="10"/>
        <v>宮崎県西都市南方</v>
      </c>
      <c r="K699" s="28">
        <v>0</v>
      </c>
      <c r="L699" s="28">
        <v>0</v>
      </c>
      <c r="M699" s="28">
        <v>0</v>
      </c>
      <c r="N699" s="28">
        <v>0</v>
      </c>
      <c r="O699" s="28">
        <v>0</v>
      </c>
      <c r="P699" s="28">
        <v>0</v>
      </c>
    </row>
    <row r="700" spans="1:16" x14ac:dyDescent="0.2">
      <c r="A700" s="28">
        <v>45208</v>
      </c>
      <c r="B700" s="28">
        <v>88101</v>
      </c>
      <c r="C700" s="28">
        <v>8810101</v>
      </c>
      <c r="D700" s="28" t="s">
        <v>222</v>
      </c>
      <c r="E700" s="28" t="s">
        <v>1493</v>
      </c>
      <c r="F700" s="28" t="s">
        <v>1569</v>
      </c>
      <c r="G700" s="28" t="s">
        <v>225</v>
      </c>
      <c r="H700" s="28" t="s">
        <v>1494</v>
      </c>
      <c r="I700" s="28" t="s">
        <v>1570</v>
      </c>
      <c r="J700" s="28" t="str">
        <f t="shared" si="10"/>
        <v>宮崎県西都市三納</v>
      </c>
      <c r="K700" s="28">
        <v>0</v>
      </c>
      <c r="L700" s="28">
        <v>0</v>
      </c>
      <c r="M700" s="28">
        <v>0</v>
      </c>
      <c r="N700" s="28">
        <v>0</v>
      </c>
      <c r="O700" s="28">
        <v>0</v>
      </c>
      <c r="P700" s="28">
        <v>0</v>
      </c>
    </row>
    <row r="701" spans="1:16" x14ac:dyDescent="0.2">
      <c r="A701" s="28">
        <v>45208</v>
      </c>
      <c r="B701" s="28">
        <v>881</v>
      </c>
      <c r="C701" s="28">
        <v>8810016</v>
      </c>
      <c r="D701" s="28" t="s">
        <v>222</v>
      </c>
      <c r="E701" s="28" t="s">
        <v>1493</v>
      </c>
      <c r="F701" s="28" t="s">
        <v>1571</v>
      </c>
      <c r="G701" s="28" t="s">
        <v>225</v>
      </c>
      <c r="H701" s="28" t="s">
        <v>1494</v>
      </c>
      <c r="I701" s="28" t="s">
        <v>1572</v>
      </c>
      <c r="J701" s="28" t="str">
        <f t="shared" si="10"/>
        <v>宮崎県西都市御舟町</v>
      </c>
      <c r="K701" s="28">
        <v>0</v>
      </c>
      <c r="L701" s="28">
        <v>0</v>
      </c>
      <c r="M701" s="28">
        <v>1</v>
      </c>
      <c r="N701" s="28">
        <v>0</v>
      </c>
      <c r="O701" s="28">
        <v>0</v>
      </c>
      <c r="P701" s="28">
        <v>0</v>
      </c>
    </row>
    <row r="702" spans="1:16" x14ac:dyDescent="0.2">
      <c r="A702" s="28">
        <v>45208</v>
      </c>
      <c r="B702" s="28">
        <v>881</v>
      </c>
      <c r="C702" s="28">
        <v>8810005</v>
      </c>
      <c r="D702" s="28" t="s">
        <v>222</v>
      </c>
      <c r="E702" s="28" t="s">
        <v>1493</v>
      </c>
      <c r="F702" s="28" t="s">
        <v>1573</v>
      </c>
      <c r="G702" s="28" t="s">
        <v>225</v>
      </c>
      <c r="H702" s="28" t="s">
        <v>1494</v>
      </c>
      <c r="I702" s="28" t="s">
        <v>1574</v>
      </c>
      <c r="J702" s="28" t="str">
        <f t="shared" si="10"/>
        <v>宮崎県西都市三宅</v>
      </c>
      <c r="K702" s="28">
        <v>0</v>
      </c>
      <c r="L702" s="28">
        <v>0</v>
      </c>
      <c r="M702" s="28">
        <v>0</v>
      </c>
      <c r="N702" s="28">
        <v>0</v>
      </c>
      <c r="O702" s="28">
        <v>0</v>
      </c>
      <c r="P702" s="28">
        <v>0</v>
      </c>
    </row>
    <row r="703" spans="1:16" x14ac:dyDescent="0.2">
      <c r="A703" s="28">
        <v>45208</v>
      </c>
      <c r="B703" s="28">
        <v>88101</v>
      </c>
      <c r="C703" s="28">
        <v>8810112</v>
      </c>
      <c r="D703" s="28" t="s">
        <v>222</v>
      </c>
      <c r="E703" s="28" t="s">
        <v>1493</v>
      </c>
      <c r="F703" s="28" t="s">
        <v>1575</v>
      </c>
      <c r="G703" s="28" t="s">
        <v>225</v>
      </c>
      <c r="H703" s="28" t="s">
        <v>1494</v>
      </c>
      <c r="I703" s="28" t="s">
        <v>1576</v>
      </c>
      <c r="J703" s="28" t="str">
        <f t="shared" si="10"/>
        <v>宮崎県西都市山田</v>
      </c>
      <c r="K703" s="28">
        <v>0</v>
      </c>
      <c r="L703" s="28">
        <v>0</v>
      </c>
      <c r="M703" s="28">
        <v>0</v>
      </c>
      <c r="N703" s="28">
        <v>0</v>
      </c>
      <c r="O703" s="28">
        <v>0</v>
      </c>
      <c r="P703" s="28">
        <v>0</v>
      </c>
    </row>
    <row r="704" spans="1:16" x14ac:dyDescent="0.2">
      <c r="A704" s="28">
        <v>45209</v>
      </c>
      <c r="B704" s="28">
        <v>88943</v>
      </c>
      <c r="C704" s="28">
        <v>8894300</v>
      </c>
      <c r="D704" s="28" t="s">
        <v>222</v>
      </c>
      <c r="E704" s="28" t="s">
        <v>1577</v>
      </c>
      <c r="F704" s="28" t="s">
        <v>224</v>
      </c>
      <c r="G704" s="28" t="s">
        <v>225</v>
      </c>
      <c r="H704" s="28" t="s">
        <v>1578</v>
      </c>
      <c r="I704" s="28" t="s">
        <v>227</v>
      </c>
      <c r="J704" s="28" t="str">
        <f t="shared" si="10"/>
        <v>宮崎県えびの市以下に掲載がない場合</v>
      </c>
      <c r="K704" s="28">
        <v>0</v>
      </c>
      <c r="L704" s="28">
        <v>0</v>
      </c>
      <c r="M704" s="28">
        <v>0</v>
      </c>
      <c r="N704" s="28">
        <v>0</v>
      </c>
      <c r="O704" s="28">
        <v>0</v>
      </c>
      <c r="P704" s="28">
        <v>0</v>
      </c>
    </row>
    <row r="705" spans="1:16" x14ac:dyDescent="0.2">
      <c r="A705" s="28">
        <v>45209</v>
      </c>
      <c r="B705" s="28">
        <v>88943</v>
      </c>
      <c r="C705" s="28">
        <v>8894303</v>
      </c>
      <c r="D705" s="28" t="s">
        <v>222</v>
      </c>
      <c r="E705" s="28" t="s">
        <v>1577</v>
      </c>
      <c r="F705" s="28" t="s">
        <v>1579</v>
      </c>
      <c r="G705" s="28" t="s">
        <v>225</v>
      </c>
      <c r="H705" s="28" t="s">
        <v>1578</v>
      </c>
      <c r="I705" s="28" t="s">
        <v>1580</v>
      </c>
      <c r="J705" s="28" t="str">
        <f t="shared" ref="J705:J768" si="11">CONCATENATE(G705,H705,I705)</f>
        <v>宮崎県えびの市池島</v>
      </c>
      <c r="K705" s="28">
        <v>0</v>
      </c>
      <c r="L705" s="28">
        <v>0</v>
      </c>
      <c r="M705" s="28">
        <v>0</v>
      </c>
      <c r="N705" s="28">
        <v>0</v>
      </c>
      <c r="O705" s="28">
        <v>0</v>
      </c>
      <c r="P705" s="28">
        <v>0</v>
      </c>
    </row>
    <row r="706" spans="1:16" x14ac:dyDescent="0.2">
      <c r="A706" s="28">
        <v>45209</v>
      </c>
      <c r="B706" s="28">
        <v>88943</v>
      </c>
      <c r="C706" s="28">
        <v>8894306</v>
      </c>
      <c r="D706" s="28" t="s">
        <v>222</v>
      </c>
      <c r="E706" s="28" t="s">
        <v>1577</v>
      </c>
      <c r="F706" s="28" t="s">
        <v>1581</v>
      </c>
      <c r="G706" s="28" t="s">
        <v>225</v>
      </c>
      <c r="H706" s="28" t="s">
        <v>1578</v>
      </c>
      <c r="I706" s="28" t="s">
        <v>1582</v>
      </c>
      <c r="J706" s="28" t="str">
        <f t="shared" si="11"/>
        <v>宮崎県えびの市今西</v>
      </c>
      <c r="K706" s="28">
        <v>0</v>
      </c>
      <c r="L706" s="28">
        <v>0</v>
      </c>
      <c r="M706" s="28">
        <v>0</v>
      </c>
      <c r="N706" s="28">
        <v>0</v>
      </c>
      <c r="O706" s="28">
        <v>0</v>
      </c>
      <c r="P706" s="28">
        <v>0</v>
      </c>
    </row>
    <row r="707" spans="1:16" x14ac:dyDescent="0.2">
      <c r="A707" s="28">
        <v>45209</v>
      </c>
      <c r="B707" s="28">
        <v>88941</v>
      </c>
      <c r="C707" s="28">
        <v>8894162</v>
      </c>
      <c r="D707" s="28" t="s">
        <v>222</v>
      </c>
      <c r="E707" s="28" t="s">
        <v>1577</v>
      </c>
      <c r="F707" s="28" t="s">
        <v>1583</v>
      </c>
      <c r="G707" s="28" t="s">
        <v>225</v>
      </c>
      <c r="H707" s="28" t="s">
        <v>1578</v>
      </c>
      <c r="I707" s="28" t="s">
        <v>1584</v>
      </c>
      <c r="J707" s="28" t="str">
        <f t="shared" si="11"/>
        <v>宮崎県えびの市内竪</v>
      </c>
      <c r="K707" s="28">
        <v>0</v>
      </c>
      <c r="L707" s="28">
        <v>0</v>
      </c>
      <c r="M707" s="28">
        <v>0</v>
      </c>
      <c r="N707" s="28">
        <v>0</v>
      </c>
      <c r="O707" s="28">
        <v>0</v>
      </c>
      <c r="P707" s="28">
        <v>0</v>
      </c>
    </row>
    <row r="708" spans="1:16" x14ac:dyDescent="0.2">
      <c r="A708" s="28">
        <v>45209</v>
      </c>
      <c r="B708" s="28">
        <v>88941</v>
      </c>
      <c r="C708" s="28">
        <v>8894153</v>
      </c>
      <c r="D708" s="28" t="s">
        <v>222</v>
      </c>
      <c r="E708" s="28" t="s">
        <v>1577</v>
      </c>
      <c r="F708" s="28" t="s">
        <v>1585</v>
      </c>
      <c r="G708" s="28" t="s">
        <v>225</v>
      </c>
      <c r="H708" s="28" t="s">
        <v>1578</v>
      </c>
      <c r="I708" s="28" t="s">
        <v>1586</v>
      </c>
      <c r="J708" s="28" t="str">
        <f t="shared" si="11"/>
        <v>宮崎県えびの市浦</v>
      </c>
      <c r="K708" s="28">
        <v>0</v>
      </c>
      <c r="L708" s="28">
        <v>0</v>
      </c>
      <c r="M708" s="28">
        <v>0</v>
      </c>
      <c r="N708" s="28">
        <v>0</v>
      </c>
      <c r="O708" s="28">
        <v>0</v>
      </c>
      <c r="P708" s="28">
        <v>0</v>
      </c>
    </row>
    <row r="709" spans="1:16" x14ac:dyDescent="0.2">
      <c r="A709" s="28">
        <v>45209</v>
      </c>
      <c r="B709" s="28">
        <v>88943</v>
      </c>
      <c r="C709" s="28">
        <v>8894304</v>
      </c>
      <c r="D709" s="28" t="s">
        <v>222</v>
      </c>
      <c r="E709" s="28" t="s">
        <v>1577</v>
      </c>
      <c r="F709" s="28" t="s">
        <v>1587</v>
      </c>
      <c r="G709" s="28" t="s">
        <v>225</v>
      </c>
      <c r="H709" s="28" t="s">
        <v>1578</v>
      </c>
      <c r="I709" s="28" t="s">
        <v>1588</v>
      </c>
      <c r="J709" s="28" t="str">
        <f t="shared" si="11"/>
        <v>宮崎県えびの市上江</v>
      </c>
      <c r="K709" s="28">
        <v>0</v>
      </c>
      <c r="L709" s="28">
        <v>0</v>
      </c>
      <c r="M709" s="28">
        <v>0</v>
      </c>
      <c r="N709" s="28">
        <v>0</v>
      </c>
      <c r="O709" s="28">
        <v>0</v>
      </c>
      <c r="P709" s="28">
        <v>0</v>
      </c>
    </row>
    <row r="710" spans="1:16" x14ac:dyDescent="0.2">
      <c r="A710" s="28">
        <v>45209</v>
      </c>
      <c r="B710" s="28">
        <v>88942</v>
      </c>
      <c r="C710" s="28">
        <v>8894243</v>
      </c>
      <c r="D710" s="28" t="s">
        <v>222</v>
      </c>
      <c r="E710" s="28" t="s">
        <v>1577</v>
      </c>
      <c r="F710" s="28" t="s">
        <v>1589</v>
      </c>
      <c r="G710" s="28" t="s">
        <v>225</v>
      </c>
      <c r="H710" s="28" t="s">
        <v>1578</v>
      </c>
      <c r="I710" s="28" t="s">
        <v>1590</v>
      </c>
      <c r="J710" s="28" t="str">
        <f t="shared" si="11"/>
        <v>宮崎県えびの市榎田</v>
      </c>
      <c r="K710" s="28">
        <v>0</v>
      </c>
      <c r="L710" s="28">
        <v>0</v>
      </c>
      <c r="M710" s="28">
        <v>0</v>
      </c>
      <c r="N710" s="28">
        <v>0</v>
      </c>
      <c r="O710" s="28">
        <v>0</v>
      </c>
      <c r="P710" s="28">
        <v>0</v>
      </c>
    </row>
    <row r="711" spans="1:16" x14ac:dyDescent="0.2">
      <c r="A711" s="28">
        <v>45209</v>
      </c>
      <c r="B711" s="28">
        <v>88943</v>
      </c>
      <c r="C711" s="28">
        <v>8894314</v>
      </c>
      <c r="D711" s="28" t="s">
        <v>222</v>
      </c>
      <c r="E711" s="28" t="s">
        <v>1577</v>
      </c>
      <c r="F711" s="28" t="s">
        <v>1591</v>
      </c>
      <c r="G711" s="28" t="s">
        <v>225</v>
      </c>
      <c r="H711" s="28" t="s">
        <v>1578</v>
      </c>
      <c r="I711" s="28" t="s">
        <v>1592</v>
      </c>
      <c r="J711" s="28" t="str">
        <f t="shared" si="11"/>
        <v>宮崎県えびの市大河平</v>
      </c>
      <c r="K711" s="28">
        <v>0</v>
      </c>
      <c r="L711" s="28">
        <v>0</v>
      </c>
      <c r="M711" s="28">
        <v>0</v>
      </c>
      <c r="N711" s="28">
        <v>0</v>
      </c>
      <c r="O711" s="28">
        <v>0</v>
      </c>
      <c r="P711" s="28">
        <v>0</v>
      </c>
    </row>
    <row r="712" spans="1:16" x14ac:dyDescent="0.2">
      <c r="A712" s="28">
        <v>45209</v>
      </c>
      <c r="B712" s="28">
        <v>88941</v>
      </c>
      <c r="C712" s="28">
        <v>8894161</v>
      </c>
      <c r="D712" s="28" t="s">
        <v>222</v>
      </c>
      <c r="E712" s="28" t="s">
        <v>1577</v>
      </c>
      <c r="F712" s="28" t="s">
        <v>1593</v>
      </c>
      <c r="G712" s="28" t="s">
        <v>225</v>
      </c>
      <c r="H712" s="28" t="s">
        <v>1578</v>
      </c>
      <c r="I712" s="28" t="s">
        <v>1594</v>
      </c>
      <c r="J712" s="28" t="str">
        <f t="shared" si="11"/>
        <v>宮崎県えびの市岡松</v>
      </c>
      <c r="K712" s="28">
        <v>0</v>
      </c>
      <c r="L712" s="28">
        <v>0</v>
      </c>
      <c r="M712" s="28">
        <v>0</v>
      </c>
      <c r="N712" s="28">
        <v>0</v>
      </c>
      <c r="O712" s="28">
        <v>0</v>
      </c>
      <c r="P712" s="28">
        <v>0</v>
      </c>
    </row>
    <row r="713" spans="1:16" x14ac:dyDescent="0.2">
      <c r="A713" s="28">
        <v>45209</v>
      </c>
      <c r="B713" s="28">
        <v>88942</v>
      </c>
      <c r="C713" s="28">
        <v>8894222</v>
      </c>
      <c r="D713" s="28" t="s">
        <v>222</v>
      </c>
      <c r="E713" s="28" t="s">
        <v>1577</v>
      </c>
      <c r="F713" s="28" t="s">
        <v>1595</v>
      </c>
      <c r="G713" s="28" t="s">
        <v>225</v>
      </c>
      <c r="H713" s="28" t="s">
        <v>1578</v>
      </c>
      <c r="I713" s="28" t="s">
        <v>1596</v>
      </c>
      <c r="J713" s="28" t="str">
        <f t="shared" si="11"/>
        <v>宮崎県えびの市小田</v>
      </c>
      <c r="K713" s="28">
        <v>0</v>
      </c>
      <c r="L713" s="28">
        <v>0</v>
      </c>
      <c r="M713" s="28">
        <v>0</v>
      </c>
      <c r="N713" s="28">
        <v>0</v>
      </c>
      <c r="O713" s="28">
        <v>0</v>
      </c>
      <c r="P713" s="28">
        <v>0</v>
      </c>
    </row>
    <row r="714" spans="1:16" x14ac:dyDescent="0.2">
      <c r="A714" s="28">
        <v>45209</v>
      </c>
      <c r="B714" s="28">
        <v>88941</v>
      </c>
      <c r="C714" s="28">
        <v>8894155</v>
      </c>
      <c r="D714" s="28" t="s">
        <v>222</v>
      </c>
      <c r="E714" s="28" t="s">
        <v>1577</v>
      </c>
      <c r="F714" s="28" t="s">
        <v>1597</v>
      </c>
      <c r="G714" s="28" t="s">
        <v>225</v>
      </c>
      <c r="H714" s="28" t="s">
        <v>1578</v>
      </c>
      <c r="I714" s="28" t="s">
        <v>1598</v>
      </c>
      <c r="J714" s="28" t="str">
        <f t="shared" si="11"/>
        <v>宮崎県えびの市亀沢</v>
      </c>
      <c r="K714" s="28">
        <v>0</v>
      </c>
      <c r="L714" s="28">
        <v>0</v>
      </c>
      <c r="M714" s="28">
        <v>0</v>
      </c>
      <c r="N714" s="28">
        <v>0</v>
      </c>
      <c r="O714" s="28">
        <v>0</v>
      </c>
      <c r="P714" s="28">
        <v>0</v>
      </c>
    </row>
    <row r="715" spans="1:16" x14ac:dyDescent="0.2">
      <c r="A715" s="28">
        <v>45209</v>
      </c>
      <c r="B715" s="28">
        <v>88942</v>
      </c>
      <c r="C715" s="28">
        <v>8894221</v>
      </c>
      <c r="D715" s="28" t="s">
        <v>222</v>
      </c>
      <c r="E715" s="28" t="s">
        <v>1577</v>
      </c>
      <c r="F715" s="28" t="s">
        <v>1599</v>
      </c>
      <c r="G715" s="28" t="s">
        <v>225</v>
      </c>
      <c r="H715" s="28" t="s">
        <v>1578</v>
      </c>
      <c r="I715" s="28" t="s">
        <v>1600</v>
      </c>
      <c r="J715" s="28" t="str">
        <f t="shared" si="11"/>
        <v>宮崎県えびの市栗下</v>
      </c>
      <c r="K715" s="28">
        <v>0</v>
      </c>
      <c r="L715" s="28">
        <v>0</v>
      </c>
      <c r="M715" s="28">
        <v>0</v>
      </c>
      <c r="N715" s="28">
        <v>0</v>
      </c>
      <c r="O715" s="28">
        <v>0</v>
      </c>
      <c r="P715" s="28">
        <v>0</v>
      </c>
    </row>
    <row r="716" spans="1:16" x14ac:dyDescent="0.2">
      <c r="A716" s="28">
        <v>45209</v>
      </c>
      <c r="B716" s="28">
        <v>88942</v>
      </c>
      <c r="C716" s="28">
        <v>8894241</v>
      </c>
      <c r="D716" s="28" t="s">
        <v>222</v>
      </c>
      <c r="E716" s="28" t="s">
        <v>1577</v>
      </c>
      <c r="F716" s="28" t="s">
        <v>1601</v>
      </c>
      <c r="G716" s="28" t="s">
        <v>225</v>
      </c>
      <c r="H716" s="28" t="s">
        <v>1578</v>
      </c>
      <c r="I716" s="28" t="s">
        <v>1602</v>
      </c>
      <c r="J716" s="28" t="str">
        <f t="shared" si="11"/>
        <v>宮崎県えびの市西郷</v>
      </c>
      <c r="K716" s="28">
        <v>0</v>
      </c>
      <c r="L716" s="28">
        <v>0</v>
      </c>
      <c r="M716" s="28">
        <v>0</v>
      </c>
      <c r="N716" s="28">
        <v>0</v>
      </c>
      <c r="O716" s="28">
        <v>0</v>
      </c>
      <c r="P716" s="28">
        <v>0</v>
      </c>
    </row>
    <row r="717" spans="1:16" x14ac:dyDescent="0.2">
      <c r="A717" s="28">
        <v>45209</v>
      </c>
      <c r="B717" s="28">
        <v>88943</v>
      </c>
      <c r="C717" s="28">
        <v>8894312</v>
      </c>
      <c r="D717" s="28" t="s">
        <v>222</v>
      </c>
      <c r="E717" s="28" t="s">
        <v>1577</v>
      </c>
      <c r="F717" s="28" t="s">
        <v>1603</v>
      </c>
      <c r="G717" s="28" t="s">
        <v>225</v>
      </c>
      <c r="H717" s="28" t="s">
        <v>1578</v>
      </c>
      <c r="I717" s="28" t="s">
        <v>1604</v>
      </c>
      <c r="J717" s="28" t="str">
        <f t="shared" si="11"/>
        <v>宮崎県えびの市坂元</v>
      </c>
      <c r="K717" s="28">
        <v>0</v>
      </c>
      <c r="L717" s="28">
        <v>0</v>
      </c>
      <c r="M717" s="28">
        <v>0</v>
      </c>
      <c r="N717" s="28">
        <v>0</v>
      </c>
      <c r="O717" s="28">
        <v>0</v>
      </c>
      <c r="P717" s="28">
        <v>0</v>
      </c>
    </row>
    <row r="718" spans="1:16" x14ac:dyDescent="0.2">
      <c r="A718" s="28">
        <v>45209</v>
      </c>
      <c r="B718" s="28">
        <v>88941</v>
      </c>
      <c r="C718" s="28">
        <v>8894152</v>
      </c>
      <c r="D718" s="28" t="s">
        <v>222</v>
      </c>
      <c r="E718" s="28" t="s">
        <v>1577</v>
      </c>
      <c r="F718" s="28" t="s">
        <v>1605</v>
      </c>
      <c r="G718" s="28" t="s">
        <v>225</v>
      </c>
      <c r="H718" s="28" t="s">
        <v>1578</v>
      </c>
      <c r="I718" s="28" t="s">
        <v>1606</v>
      </c>
      <c r="J718" s="28" t="str">
        <f t="shared" si="11"/>
        <v>宮崎県えびの市島内</v>
      </c>
      <c r="K718" s="28">
        <v>0</v>
      </c>
      <c r="L718" s="28">
        <v>0</v>
      </c>
      <c r="M718" s="28">
        <v>0</v>
      </c>
      <c r="N718" s="28">
        <v>0</v>
      </c>
      <c r="O718" s="28">
        <v>0</v>
      </c>
      <c r="P718" s="28">
        <v>0</v>
      </c>
    </row>
    <row r="719" spans="1:16" x14ac:dyDescent="0.2">
      <c r="A719" s="28">
        <v>45209</v>
      </c>
      <c r="B719" s="28">
        <v>88941</v>
      </c>
      <c r="C719" s="28">
        <v>8894164</v>
      </c>
      <c r="D719" s="28" t="s">
        <v>222</v>
      </c>
      <c r="E719" s="28" t="s">
        <v>1577</v>
      </c>
      <c r="F719" s="28" t="s">
        <v>1607</v>
      </c>
      <c r="G719" s="28" t="s">
        <v>225</v>
      </c>
      <c r="H719" s="28" t="s">
        <v>1578</v>
      </c>
      <c r="I719" s="28" t="s">
        <v>1608</v>
      </c>
      <c r="J719" s="28" t="str">
        <f t="shared" si="11"/>
        <v>宮崎県えびの市昌明寺</v>
      </c>
      <c r="K719" s="28">
        <v>0</v>
      </c>
      <c r="L719" s="28">
        <v>0</v>
      </c>
      <c r="M719" s="28">
        <v>0</v>
      </c>
      <c r="N719" s="28">
        <v>0</v>
      </c>
      <c r="O719" s="28">
        <v>0</v>
      </c>
      <c r="P719" s="28">
        <v>0</v>
      </c>
    </row>
    <row r="720" spans="1:16" x14ac:dyDescent="0.2">
      <c r="A720" s="28">
        <v>45209</v>
      </c>
      <c r="B720" s="28">
        <v>88943</v>
      </c>
      <c r="C720" s="28">
        <v>8894302</v>
      </c>
      <c r="D720" s="28" t="s">
        <v>222</v>
      </c>
      <c r="E720" s="28" t="s">
        <v>1577</v>
      </c>
      <c r="F720" s="28" t="s">
        <v>1609</v>
      </c>
      <c r="G720" s="28" t="s">
        <v>225</v>
      </c>
      <c r="H720" s="28" t="s">
        <v>1578</v>
      </c>
      <c r="I720" s="28" t="s">
        <v>1610</v>
      </c>
      <c r="J720" s="28" t="str">
        <f t="shared" si="11"/>
        <v>宮崎県えびの市末永</v>
      </c>
      <c r="K720" s="28">
        <v>0</v>
      </c>
      <c r="L720" s="28">
        <v>0</v>
      </c>
      <c r="M720" s="28">
        <v>0</v>
      </c>
      <c r="N720" s="28">
        <v>0</v>
      </c>
      <c r="O720" s="28">
        <v>0</v>
      </c>
      <c r="P720" s="28">
        <v>0</v>
      </c>
    </row>
    <row r="721" spans="1:16" x14ac:dyDescent="0.2">
      <c r="A721" s="28">
        <v>45209</v>
      </c>
      <c r="B721" s="28">
        <v>88943</v>
      </c>
      <c r="C721" s="28">
        <v>8894313</v>
      </c>
      <c r="D721" s="28" t="s">
        <v>222</v>
      </c>
      <c r="E721" s="28" t="s">
        <v>1577</v>
      </c>
      <c r="F721" s="28" t="s">
        <v>1611</v>
      </c>
      <c r="G721" s="28" t="s">
        <v>225</v>
      </c>
      <c r="H721" s="28" t="s">
        <v>1578</v>
      </c>
      <c r="I721" s="28" t="s">
        <v>1612</v>
      </c>
      <c r="J721" s="28" t="str">
        <f t="shared" si="11"/>
        <v>宮崎県えびの市杉水流</v>
      </c>
      <c r="K721" s="28">
        <v>0</v>
      </c>
      <c r="L721" s="28">
        <v>0</v>
      </c>
      <c r="M721" s="28">
        <v>0</v>
      </c>
      <c r="N721" s="28">
        <v>0</v>
      </c>
      <c r="O721" s="28">
        <v>0</v>
      </c>
      <c r="P721" s="28">
        <v>0</v>
      </c>
    </row>
    <row r="722" spans="1:16" x14ac:dyDescent="0.2">
      <c r="A722" s="28">
        <v>45209</v>
      </c>
      <c r="B722" s="28">
        <v>88943</v>
      </c>
      <c r="C722" s="28">
        <v>8894311</v>
      </c>
      <c r="D722" s="28" t="s">
        <v>222</v>
      </c>
      <c r="E722" s="28" t="s">
        <v>1577</v>
      </c>
      <c r="F722" s="28" t="s">
        <v>1613</v>
      </c>
      <c r="G722" s="28" t="s">
        <v>225</v>
      </c>
      <c r="H722" s="28" t="s">
        <v>1578</v>
      </c>
      <c r="I722" s="28" t="s">
        <v>1614</v>
      </c>
      <c r="J722" s="28" t="str">
        <f t="shared" si="11"/>
        <v>宮崎県えびの市大明司</v>
      </c>
      <c r="K722" s="28">
        <v>0</v>
      </c>
      <c r="L722" s="28">
        <v>0</v>
      </c>
      <c r="M722" s="28">
        <v>0</v>
      </c>
      <c r="N722" s="28">
        <v>0</v>
      </c>
      <c r="O722" s="28">
        <v>0</v>
      </c>
      <c r="P722" s="28">
        <v>0</v>
      </c>
    </row>
    <row r="723" spans="1:16" x14ac:dyDescent="0.2">
      <c r="A723" s="28">
        <v>45209</v>
      </c>
      <c r="B723" s="28">
        <v>88941</v>
      </c>
      <c r="C723" s="28">
        <v>8894163</v>
      </c>
      <c r="D723" s="28" t="s">
        <v>222</v>
      </c>
      <c r="E723" s="28" t="s">
        <v>1577</v>
      </c>
      <c r="F723" s="28" t="s">
        <v>1615</v>
      </c>
      <c r="G723" s="28" t="s">
        <v>225</v>
      </c>
      <c r="H723" s="28" t="s">
        <v>1578</v>
      </c>
      <c r="I723" s="28" t="s">
        <v>1616</v>
      </c>
      <c r="J723" s="28" t="str">
        <f t="shared" si="11"/>
        <v>宮崎県えびの市水流</v>
      </c>
      <c r="K723" s="28">
        <v>0</v>
      </c>
      <c r="L723" s="28">
        <v>0</v>
      </c>
      <c r="M723" s="28">
        <v>0</v>
      </c>
      <c r="N723" s="28">
        <v>0</v>
      </c>
      <c r="O723" s="28">
        <v>0</v>
      </c>
      <c r="P723" s="28">
        <v>0</v>
      </c>
    </row>
    <row r="724" spans="1:16" x14ac:dyDescent="0.2">
      <c r="A724" s="28">
        <v>45209</v>
      </c>
      <c r="B724" s="28">
        <v>88942</v>
      </c>
      <c r="C724" s="28">
        <v>8894234</v>
      </c>
      <c r="D724" s="28" t="s">
        <v>222</v>
      </c>
      <c r="E724" s="28" t="s">
        <v>1577</v>
      </c>
      <c r="F724" s="28" t="s">
        <v>1617</v>
      </c>
      <c r="G724" s="28" t="s">
        <v>225</v>
      </c>
      <c r="H724" s="28" t="s">
        <v>1578</v>
      </c>
      <c r="I724" s="28" t="s">
        <v>1618</v>
      </c>
      <c r="J724" s="28" t="str">
        <f t="shared" si="11"/>
        <v>宮崎県えびの市永山</v>
      </c>
      <c r="K724" s="28">
        <v>0</v>
      </c>
      <c r="L724" s="28">
        <v>0</v>
      </c>
      <c r="M724" s="28">
        <v>0</v>
      </c>
      <c r="N724" s="28">
        <v>0</v>
      </c>
      <c r="O724" s="28">
        <v>0</v>
      </c>
      <c r="P724" s="28">
        <v>0</v>
      </c>
    </row>
    <row r="725" spans="1:16" x14ac:dyDescent="0.2">
      <c r="A725" s="28">
        <v>45209</v>
      </c>
      <c r="B725" s="28">
        <v>88941</v>
      </c>
      <c r="C725" s="28">
        <v>8894165</v>
      </c>
      <c r="D725" s="28" t="s">
        <v>222</v>
      </c>
      <c r="E725" s="28" t="s">
        <v>1577</v>
      </c>
      <c r="F725" s="28" t="s">
        <v>1619</v>
      </c>
      <c r="G725" s="28" t="s">
        <v>225</v>
      </c>
      <c r="H725" s="28" t="s">
        <v>1578</v>
      </c>
      <c r="I725" s="28" t="s">
        <v>1620</v>
      </c>
      <c r="J725" s="28" t="str">
        <f t="shared" si="11"/>
        <v>宮崎県えびの市西川北</v>
      </c>
      <c r="K725" s="28">
        <v>0</v>
      </c>
      <c r="L725" s="28">
        <v>0</v>
      </c>
      <c r="M725" s="28">
        <v>0</v>
      </c>
      <c r="N725" s="28">
        <v>0</v>
      </c>
      <c r="O725" s="28">
        <v>0</v>
      </c>
      <c r="P725" s="28">
        <v>0</v>
      </c>
    </row>
    <row r="726" spans="1:16" x14ac:dyDescent="0.2">
      <c r="A726" s="28">
        <v>45209</v>
      </c>
      <c r="B726" s="28">
        <v>88942</v>
      </c>
      <c r="C726" s="28">
        <v>8894232</v>
      </c>
      <c r="D726" s="28" t="s">
        <v>222</v>
      </c>
      <c r="E726" s="28" t="s">
        <v>1577</v>
      </c>
      <c r="F726" s="28" t="s">
        <v>1621</v>
      </c>
      <c r="G726" s="28" t="s">
        <v>225</v>
      </c>
      <c r="H726" s="28" t="s">
        <v>1578</v>
      </c>
      <c r="I726" s="28" t="s">
        <v>1622</v>
      </c>
      <c r="J726" s="28" t="str">
        <f t="shared" si="11"/>
        <v>宮崎県えびの市西長江浦</v>
      </c>
      <c r="K726" s="28">
        <v>0</v>
      </c>
      <c r="L726" s="28">
        <v>0</v>
      </c>
      <c r="M726" s="28">
        <v>0</v>
      </c>
      <c r="N726" s="28">
        <v>0</v>
      </c>
      <c r="O726" s="28">
        <v>0</v>
      </c>
      <c r="P726" s="28">
        <v>0</v>
      </c>
    </row>
    <row r="727" spans="1:16" x14ac:dyDescent="0.2">
      <c r="A727" s="28">
        <v>45209</v>
      </c>
      <c r="B727" s="28">
        <v>88942</v>
      </c>
      <c r="C727" s="28">
        <v>8894233</v>
      </c>
      <c r="D727" s="28" t="s">
        <v>222</v>
      </c>
      <c r="E727" s="28" t="s">
        <v>1577</v>
      </c>
      <c r="F727" s="28" t="s">
        <v>1623</v>
      </c>
      <c r="G727" s="28" t="s">
        <v>225</v>
      </c>
      <c r="H727" s="28" t="s">
        <v>1578</v>
      </c>
      <c r="I727" s="28" t="s">
        <v>1624</v>
      </c>
      <c r="J727" s="28" t="str">
        <f t="shared" si="11"/>
        <v>宮崎県えびの市灰塚</v>
      </c>
      <c r="K727" s="28">
        <v>0</v>
      </c>
      <c r="L727" s="28">
        <v>0</v>
      </c>
      <c r="M727" s="28">
        <v>0</v>
      </c>
      <c r="N727" s="28">
        <v>0</v>
      </c>
      <c r="O727" s="28">
        <v>0</v>
      </c>
      <c r="P727" s="28">
        <v>0</v>
      </c>
    </row>
    <row r="728" spans="1:16" x14ac:dyDescent="0.2">
      <c r="A728" s="28">
        <v>45209</v>
      </c>
      <c r="B728" s="28">
        <v>88943</v>
      </c>
      <c r="C728" s="28">
        <v>8894301</v>
      </c>
      <c r="D728" s="28" t="s">
        <v>222</v>
      </c>
      <c r="E728" s="28" t="s">
        <v>1577</v>
      </c>
      <c r="F728" s="28" t="s">
        <v>1625</v>
      </c>
      <c r="G728" s="28" t="s">
        <v>225</v>
      </c>
      <c r="H728" s="28" t="s">
        <v>1578</v>
      </c>
      <c r="I728" s="28" t="s">
        <v>1626</v>
      </c>
      <c r="J728" s="28" t="str">
        <f t="shared" si="11"/>
        <v>宮崎県えびの市原田</v>
      </c>
      <c r="K728" s="28">
        <v>0</v>
      </c>
      <c r="L728" s="28">
        <v>0</v>
      </c>
      <c r="M728" s="28">
        <v>0</v>
      </c>
      <c r="N728" s="28">
        <v>0</v>
      </c>
      <c r="O728" s="28">
        <v>0</v>
      </c>
      <c r="P728" s="28">
        <v>0</v>
      </c>
    </row>
    <row r="729" spans="1:16" x14ac:dyDescent="0.2">
      <c r="A729" s="28">
        <v>45209</v>
      </c>
      <c r="B729" s="28">
        <v>88942</v>
      </c>
      <c r="C729" s="28">
        <v>8894244</v>
      </c>
      <c r="D729" s="28" t="s">
        <v>222</v>
      </c>
      <c r="E729" s="28" t="s">
        <v>1577</v>
      </c>
      <c r="F729" s="28" t="s">
        <v>1627</v>
      </c>
      <c r="G729" s="28" t="s">
        <v>225</v>
      </c>
      <c r="H729" s="28" t="s">
        <v>1578</v>
      </c>
      <c r="I729" s="28" t="s">
        <v>1628</v>
      </c>
      <c r="J729" s="28" t="str">
        <f t="shared" si="11"/>
        <v>宮崎県えびの市東川北</v>
      </c>
      <c r="K729" s="28">
        <v>0</v>
      </c>
      <c r="L729" s="28">
        <v>0</v>
      </c>
      <c r="M729" s="28">
        <v>0</v>
      </c>
      <c r="N729" s="28">
        <v>0</v>
      </c>
      <c r="O729" s="28">
        <v>0</v>
      </c>
      <c r="P729" s="28">
        <v>0</v>
      </c>
    </row>
    <row r="730" spans="1:16" x14ac:dyDescent="0.2">
      <c r="A730" s="28">
        <v>45209</v>
      </c>
      <c r="B730" s="28">
        <v>88942</v>
      </c>
      <c r="C730" s="28">
        <v>8894231</v>
      </c>
      <c r="D730" s="28" t="s">
        <v>222</v>
      </c>
      <c r="E730" s="28" t="s">
        <v>1577</v>
      </c>
      <c r="F730" s="28" t="s">
        <v>1629</v>
      </c>
      <c r="G730" s="28" t="s">
        <v>225</v>
      </c>
      <c r="H730" s="28" t="s">
        <v>1578</v>
      </c>
      <c r="I730" s="28" t="s">
        <v>1630</v>
      </c>
      <c r="J730" s="28" t="str">
        <f t="shared" si="11"/>
        <v>宮崎県えびの市東長江浦</v>
      </c>
      <c r="K730" s="28">
        <v>0</v>
      </c>
      <c r="L730" s="28">
        <v>0</v>
      </c>
      <c r="M730" s="28">
        <v>0</v>
      </c>
      <c r="N730" s="28">
        <v>0</v>
      </c>
      <c r="O730" s="28">
        <v>0</v>
      </c>
      <c r="P730" s="28">
        <v>0</v>
      </c>
    </row>
    <row r="731" spans="1:16" x14ac:dyDescent="0.2">
      <c r="A731" s="28">
        <v>45209</v>
      </c>
      <c r="B731" s="28">
        <v>88943</v>
      </c>
      <c r="C731" s="28">
        <v>8894305</v>
      </c>
      <c r="D731" s="28" t="s">
        <v>222</v>
      </c>
      <c r="E731" s="28" t="s">
        <v>1577</v>
      </c>
      <c r="F731" s="28" t="s">
        <v>1631</v>
      </c>
      <c r="G731" s="28" t="s">
        <v>225</v>
      </c>
      <c r="H731" s="28" t="s">
        <v>1578</v>
      </c>
      <c r="I731" s="28" t="s">
        <v>1632</v>
      </c>
      <c r="J731" s="28" t="str">
        <f t="shared" si="11"/>
        <v>宮崎県えびの市前田</v>
      </c>
      <c r="K731" s="28">
        <v>0</v>
      </c>
      <c r="L731" s="28">
        <v>0</v>
      </c>
      <c r="M731" s="28">
        <v>0</v>
      </c>
      <c r="N731" s="28">
        <v>0</v>
      </c>
      <c r="O731" s="28">
        <v>0</v>
      </c>
      <c r="P731" s="28">
        <v>0</v>
      </c>
    </row>
    <row r="732" spans="1:16" x14ac:dyDescent="0.2">
      <c r="A732" s="28">
        <v>45209</v>
      </c>
      <c r="B732" s="28">
        <v>88941</v>
      </c>
      <c r="C732" s="28">
        <v>8894151</v>
      </c>
      <c r="D732" s="28" t="s">
        <v>222</v>
      </c>
      <c r="E732" s="28" t="s">
        <v>1577</v>
      </c>
      <c r="F732" s="28" t="s">
        <v>1633</v>
      </c>
      <c r="G732" s="28" t="s">
        <v>225</v>
      </c>
      <c r="H732" s="28" t="s">
        <v>1578</v>
      </c>
      <c r="I732" s="28" t="s">
        <v>1634</v>
      </c>
      <c r="J732" s="28" t="str">
        <f t="shared" si="11"/>
        <v>宮崎県えびの市向江</v>
      </c>
      <c r="K732" s="28">
        <v>0</v>
      </c>
      <c r="L732" s="28">
        <v>0</v>
      </c>
      <c r="M732" s="28">
        <v>0</v>
      </c>
      <c r="N732" s="28">
        <v>0</v>
      </c>
      <c r="O732" s="28">
        <v>0</v>
      </c>
      <c r="P732" s="28">
        <v>0</v>
      </c>
    </row>
    <row r="733" spans="1:16" x14ac:dyDescent="0.2">
      <c r="A733" s="28">
        <v>45209</v>
      </c>
      <c r="B733" s="28">
        <v>88941</v>
      </c>
      <c r="C733" s="28">
        <v>8894154</v>
      </c>
      <c r="D733" s="28" t="s">
        <v>222</v>
      </c>
      <c r="E733" s="28" t="s">
        <v>1577</v>
      </c>
      <c r="F733" s="28" t="s">
        <v>1635</v>
      </c>
      <c r="G733" s="28" t="s">
        <v>225</v>
      </c>
      <c r="H733" s="28" t="s">
        <v>1578</v>
      </c>
      <c r="I733" s="28" t="s">
        <v>1636</v>
      </c>
      <c r="J733" s="28" t="str">
        <f t="shared" si="11"/>
        <v>宮崎県えびの市柳水流</v>
      </c>
      <c r="K733" s="28">
        <v>0</v>
      </c>
      <c r="L733" s="28">
        <v>0</v>
      </c>
      <c r="M733" s="28">
        <v>0</v>
      </c>
      <c r="N733" s="28">
        <v>0</v>
      </c>
      <c r="O733" s="28">
        <v>0</v>
      </c>
      <c r="P733" s="28">
        <v>0</v>
      </c>
    </row>
    <row r="734" spans="1:16" x14ac:dyDescent="0.2">
      <c r="A734" s="28">
        <v>45209</v>
      </c>
      <c r="B734" s="28">
        <v>88942</v>
      </c>
      <c r="C734" s="28">
        <v>8894242</v>
      </c>
      <c r="D734" s="28" t="s">
        <v>222</v>
      </c>
      <c r="E734" s="28" t="s">
        <v>1577</v>
      </c>
      <c r="F734" s="28" t="s">
        <v>1637</v>
      </c>
      <c r="G734" s="28" t="s">
        <v>225</v>
      </c>
      <c r="H734" s="28" t="s">
        <v>1578</v>
      </c>
      <c r="I734" s="28" t="s">
        <v>1638</v>
      </c>
      <c r="J734" s="28" t="str">
        <f t="shared" si="11"/>
        <v>宮崎県えびの市湯田</v>
      </c>
      <c r="K734" s="28">
        <v>0</v>
      </c>
      <c r="L734" s="28">
        <v>0</v>
      </c>
      <c r="M734" s="28">
        <v>0</v>
      </c>
      <c r="N734" s="28">
        <v>0</v>
      </c>
      <c r="O734" s="28">
        <v>0</v>
      </c>
      <c r="P734" s="28">
        <v>0</v>
      </c>
    </row>
    <row r="735" spans="1:16" x14ac:dyDescent="0.2">
      <c r="A735" s="28">
        <v>45341</v>
      </c>
      <c r="B735" s="28">
        <v>88919</v>
      </c>
      <c r="C735" s="28">
        <v>8891900</v>
      </c>
      <c r="D735" s="28" t="s">
        <v>222</v>
      </c>
      <c r="E735" s="28" t="s">
        <v>1639</v>
      </c>
      <c r="F735" s="28" t="s">
        <v>224</v>
      </c>
      <c r="G735" s="28" t="s">
        <v>225</v>
      </c>
      <c r="H735" s="28" t="s">
        <v>1640</v>
      </c>
      <c r="I735" s="28" t="s">
        <v>227</v>
      </c>
      <c r="J735" s="28" t="str">
        <f t="shared" si="11"/>
        <v>宮崎県北諸県郡三股町以下に掲載がない場合</v>
      </c>
      <c r="K735" s="28">
        <v>0</v>
      </c>
      <c r="L735" s="28">
        <v>0</v>
      </c>
      <c r="M735" s="28">
        <v>0</v>
      </c>
      <c r="N735" s="28">
        <v>0</v>
      </c>
      <c r="O735" s="28">
        <v>0</v>
      </c>
      <c r="P735" s="28">
        <v>0</v>
      </c>
    </row>
    <row r="736" spans="1:16" x14ac:dyDescent="0.2">
      <c r="A736" s="28">
        <v>45341</v>
      </c>
      <c r="B736" s="28">
        <v>88919</v>
      </c>
      <c r="C736" s="28">
        <v>8891905</v>
      </c>
      <c r="D736" s="28" t="s">
        <v>222</v>
      </c>
      <c r="E736" s="28" t="s">
        <v>1639</v>
      </c>
      <c r="F736" s="28" t="s">
        <v>1641</v>
      </c>
      <c r="G736" s="28" t="s">
        <v>225</v>
      </c>
      <c r="H736" s="28" t="s">
        <v>1640</v>
      </c>
      <c r="I736" s="28" t="s">
        <v>1642</v>
      </c>
      <c r="J736" s="28" t="str">
        <f t="shared" si="11"/>
        <v>宮崎県北諸県郡三股町今市</v>
      </c>
      <c r="K736" s="28">
        <v>0</v>
      </c>
      <c r="L736" s="28">
        <v>0</v>
      </c>
      <c r="M736" s="28">
        <v>0</v>
      </c>
      <c r="N736" s="28">
        <v>0</v>
      </c>
      <c r="O736" s="28">
        <v>0</v>
      </c>
      <c r="P736" s="28">
        <v>0</v>
      </c>
    </row>
    <row r="737" spans="1:16" x14ac:dyDescent="0.2">
      <c r="A737" s="28">
        <v>45341</v>
      </c>
      <c r="B737" s="28">
        <v>88919</v>
      </c>
      <c r="C737" s="28">
        <v>8891901</v>
      </c>
      <c r="D737" s="28" t="s">
        <v>222</v>
      </c>
      <c r="E737" s="28" t="s">
        <v>1639</v>
      </c>
      <c r="F737" s="28" t="s">
        <v>1643</v>
      </c>
      <c r="G737" s="28" t="s">
        <v>225</v>
      </c>
      <c r="H737" s="28" t="s">
        <v>1640</v>
      </c>
      <c r="I737" s="28" t="s">
        <v>1644</v>
      </c>
      <c r="J737" s="28" t="str">
        <f t="shared" si="11"/>
        <v>宮崎県北諸県郡三股町樺山</v>
      </c>
      <c r="K737" s="28">
        <v>0</v>
      </c>
      <c r="L737" s="28">
        <v>0</v>
      </c>
      <c r="M737" s="28">
        <v>0</v>
      </c>
      <c r="N737" s="28">
        <v>0</v>
      </c>
      <c r="O737" s="28">
        <v>0</v>
      </c>
      <c r="P737" s="28">
        <v>0</v>
      </c>
    </row>
    <row r="738" spans="1:16" x14ac:dyDescent="0.2">
      <c r="A738" s="28">
        <v>45341</v>
      </c>
      <c r="B738" s="28">
        <v>88919</v>
      </c>
      <c r="C738" s="28">
        <v>8891902</v>
      </c>
      <c r="D738" s="28" t="s">
        <v>222</v>
      </c>
      <c r="E738" s="28" t="s">
        <v>1639</v>
      </c>
      <c r="F738" s="28" t="s">
        <v>1645</v>
      </c>
      <c r="G738" s="28" t="s">
        <v>225</v>
      </c>
      <c r="H738" s="28" t="s">
        <v>1640</v>
      </c>
      <c r="I738" s="28" t="s">
        <v>1646</v>
      </c>
      <c r="J738" s="28" t="str">
        <f t="shared" si="11"/>
        <v>宮崎県北諸県郡三股町五本松</v>
      </c>
      <c r="K738" s="28">
        <v>0</v>
      </c>
      <c r="L738" s="28">
        <v>0</v>
      </c>
      <c r="M738" s="28">
        <v>0</v>
      </c>
      <c r="N738" s="28">
        <v>0</v>
      </c>
      <c r="O738" s="28">
        <v>0</v>
      </c>
      <c r="P738" s="28">
        <v>0</v>
      </c>
    </row>
    <row r="739" spans="1:16" x14ac:dyDescent="0.2">
      <c r="A739" s="28">
        <v>45341</v>
      </c>
      <c r="B739" s="28">
        <v>88919</v>
      </c>
      <c r="C739" s="28">
        <v>8891904</v>
      </c>
      <c r="D739" s="28" t="s">
        <v>222</v>
      </c>
      <c r="E739" s="28" t="s">
        <v>1639</v>
      </c>
      <c r="F739" s="28" t="s">
        <v>1647</v>
      </c>
      <c r="G739" s="28" t="s">
        <v>225</v>
      </c>
      <c r="H739" s="28" t="s">
        <v>1640</v>
      </c>
      <c r="I739" s="28" t="s">
        <v>1648</v>
      </c>
      <c r="J739" s="28" t="str">
        <f t="shared" si="11"/>
        <v>宮崎県北諸県郡三股町新馬場</v>
      </c>
      <c r="K739" s="28">
        <v>0</v>
      </c>
      <c r="L739" s="28">
        <v>0</v>
      </c>
      <c r="M739" s="28">
        <v>0</v>
      </c>
      <c r="N739" s="28">
        <v>0</v>
      </c>
      <c r="O739" s="28">
        <v>0</v>
      </c>
      <c r="P739" s="28">
        <v>0</v>
      </c>
    </row>
    <row r="740" spans="1:16" x14ac:dyDescent="0.2">
      <c r="A740" s="28">
        <v>45341</v>
      </c>
      <c r="B740" s="28">
        <v>88919</v>
      </c>
      <c r="C740" s="28">
        <v>8891914</v>
      </c>
      <c r="D740" s="28" t="s">
        <v>222</v>
      </c>
      <c r="E740" s="28" t="s">
        <v>1639</v>
      </c>
      <c r="F740" s="28" t="s">
        <v>1649</v>
      </c>
      <c r="G740" s="28" t="s">
        <v>225</v>
      </c>
      <c r="H740" s="28" t="s">
        <v>1640</v>
      </c>
      <c r="I740" s="28" t="s">
        <v>1650</v>
      </c>
      <c r="J740" s="28" t="str">
        <f t="shared" si="11"/>
        <v>宮崎県北諸県郡三股町蓼池</v>
      </c>
      <c r="K740" s="28">
        <v>0</v>
      </c>
      <c r="L740" s="28">
        <v>0</v>
      </c>
      <c r="M740" s="28">
        <v>0</v>
      </c>
      <c r="N740" s="28">
        <v>0</v>
      </c>
      <c r="O740" s="28">
        <v>0</v>
      </c>
      <c r="P740" s="28">
        <v>0</v>
      </c>
    </row>
    <row r="741" spans="1:16" x14ac:dyDescent="0.2">
      <c r="A741" s="28">
        <v>45341</v>
      </c>
      <c r="B741" s="28">
        <v>88919</v>
      </c>
      <c r="C741" s="28">
        <v>8891906</v>
      </c>
      <c r="D741" s="28" t="s">
        <v>222</v>
      </c>
      <c r="E741" s="28" t="s">
        <v>1639</v>
      </c>
      <c r="F741" s="28" t="s">
        <v>1651</v>
      </c>
      <c r="G741" s="28" t="s">
        <v>225</v>
      </c>
      <c r="H741" s="28" t="s">
        <v>1640</v>
      </c>
      <c r="I741" s="28" t="s">
        <v>1652</v>
      </c>
      <c r="J741" s="28" t="str">
        <f t="shared" si="11"/>
        <v>宮崎県北諸県郡三股町中原</v>
      </c>
      <c r="K741" s="28">
        <v>0</v>
      </c>
      <c r="L741" s="28">
        <v>0</v>
      </c>
      <c r="M741" s="28">
        <v>0</v>
      </c>
      <c r="N741" s="28">
        <v>0</v>
      </c>
      <c r="O741" s="28">
        <v>0</v>
      </c>
      <c r="P741" s="28">
        <v>0</v>
      </c>
    </row>
    <row r="742" spans="1:16" x14ac:dyDescent="0.2">
      <c r="A742" s="28">
        <v>45341</v>
      </c>
      <c r="B742" s="28">
        <v>88919</v>
      </c>
      <c r="C742" s="28">
        <v>8891911</v>
      </c>
      <c r="D742" s="28" t="s">
        <v>222</v>
      </c>
      <c r="E742" s="28" t="s">
        <v>1639</v>
      </c>
      <c r="F742" s="28" t="s">
        <v>1653</v>
      </c>
      <c r="G742" s="28" t="s">
        <v>225</v>
      </c>
      <c r="H742" s="28" t="s">
        <v>1640</v>
      </c>
      <c r="I742" s="28" t="s">
        <v>1654</v>
      </c>
      <c r="J742" s="28" t="str">
        <f t="shared" si="11"/>
        <v>宮崎県北諸県郡三股町長田</v>
      </c>
      <c r="K742" s="28">
        <v>0</v>
      </c>
      <c r="L742" s="28">
        <v>0</v>
      </c>
      <c r="M742" s="28">
        <v>0</v>
      </c>
      <c r="N742" s="28">
        <v>0</v>
      </c>
      <c r="O742" s="28">
        <v>0</v>
      </c>
      <c r="P742" s="28">
        <v>0</v>
      </c>
    </row>
    <row r="743" spans="1:16" x14ac:dyDescent="0.2">
      <c r="A743" s="28">
        <v>45341</v>
      </c>
      <c r="B743" s="28">
        <v>88919</v>
      </c>
      <c r="C743" s="28">
        <v>8891907</v>
      </c>
      <c r="D743" s="28" t="s">
        <v>222</v>
      </c>
      <c r="E743" s="28" t="s">
        <v>1639</v>
      </c>
      <c r="F743" s="28" t="s">
        <v>1655</v>
      </c>
      <c r="G743" s="28" t="s">
        <v>225</v>
      </c>
      <c r="H743" s="28" t="s">
        <v>1640</v>
      </c>
      <c r="I743" s="28" t="s">
        <v>1656</v>
      </c>
      <c r="J743" s="28" t="str">
        <f t="shared" si="11"/>
        <v>宮崎県北諸県郡三股町花見原</v>
      </c>
      <c r="K743" s="28">
        <v>0</v>
      </c>
      <c r="L743" s="28">
        <v>0</v>
      </c>
      <c r="M743" s="28">
        <v>0</v>
      </c>
      <c r="N743" s="28">
        <v>0</v>
      </c>
      <c r="O743" s="28">
        <v>0</v>
      </c>
      <c r="P743" s="28">
        <v>0</v>
      </c>
    </row>
    <row r="744" spans="1:16" x14ac:dyDescent="0.2">
      <c r="A744" s="28">
        <v>45341</v>
      </c>
      <c r="B744" s="28">
        <v>88919</v>
      </c>
      <c r="C744" s="28">
        <v>8891903</v>
      </c>
      <c r="D744" s="28" t="s">
        <v>222</v>
      </c>
      <c r="E744" s="28" t="s">
        <v>1639</v>
      </c>
      <c r="F744" s="28" t="s">
        <v>1657</v>
      </c>
      <c r="G744" s="28" t="s">
        <v>225</v>
      </c>
      <c r="H744" s="28" t="s">
        <v>1640</v>
      </c>
      <c r="I744" s="28" t="s">
        <v>1658</v>
      </c>
      <c r="J744" s="28" t="str">
        <f t="shared" si="11"/>
        <v>宮崎県北諸県郡三股町稗田</v>
      </c>
      <c r="K744" s="28">
        <v>0</v>
      </c>
      <c r="L744" s="28">
        <v>0</v>
      </c>
      <c r="M744" s="28">
        <v>0</v>
      </c>
      <c r="N744" s="28">
        <v>0</v>
      </c>
      <c r="O744" s="28">
        <v>0</v>
      </c>
      <c r="P744" s="28">
        <v>0</v>
      </c>
    </row>
    <row r="745" spans="1:16" x14ac:dyDescent="0.2">
      <c r="A745" s="28">
        <v>45341</v>
      </c>
      <c r="B745" s="28">
        <v>88919</v>
      </c>
      <c r="C745" s="28">
        <v>8891912</v>
      </c>
      <c r="D745" s="28" t="s">
        <v>222</v>
      </c>
      <c r="E745" s="28" t="s">
        <v>1639</v>
      </c>
      <c r="F745" s="28" t="s">
        <v>1659</v>
      </c>
      <c r="G745" s="28" t="s">
        <v>225</v>
      </c>
      <c r="H745" s="28" t="s">
        <v>1640</v>
      </c>
      <c r="I745" s="28" t="s">
        <v>1660</v>
      </c>
      <c r="J745" s="28" t="str">
        <f t="shared" si="11"/>
        <v>宮崎県北諸県郡三股町宮村</v>
      </c>
      <c r="K745" s="28">
        <v>0</v>
      </c>
      <c r="L745" s="28">
        <v>0</v>
      </c>
      <c r="M745" s="28">
        <v>0</v>
      </c>
      <c r="N745" s="28">
        <v>0</v>
      </c>
      <c r="O745" s="28">
        <v>0</v>
      </c>
      <c r="P745" s="28">
        <v>0</v>
      </c>
    </row>
    <row r="746" spans="1:16" x14ac:dyDescent="0.2">
      <c r="A746" s="28">
        <v>45341</v>
      </c>
      <c r="B746" s="28">
        <v>88919</v>
      </c>
      <c r="C746" s="28">
        <v>8891913</v>
      </c>
      <c r="D746" s="28" t="s">
        <v>222</v>
      </c>
      <c r="E746" s="28" t="s">
        <v>1639</v>
      </c>
      <c r="F746" s="28" t="s">
        <v>1661</v>
      </c>
      <c r="G746" s="28" t="s">
        <v>225</v>
      </c>
      <c r="H746" s="28" t="s">
        <v>1640</v>
      </c>
      <c r="I746" s="28" t="s">
        <v>1662</v>
      </c>
      <c r="J746" s="28" t="str">
        <f t="shared" si="11"/>
        <v>宮崎県北諸県郡三股町餅原</v>
      </c>
      <c r="K746" s="28">
        <v>0</v>
      </c>
      <c r="L746" s="28">
        <v>0</v>
      </c>
      <c r="M746" s="28">
        <v>0</v>
      </c>
      <c r="N746" s="28">
        <v>0</v>
      </c>
      <c r="O746" s="28">
        <v>0</v>
      </c>
      <c r="P746" s="28">
        <v>0</v>
      </c>
    </row>
    <row r="747" spans="1:16" x14ac:dyDescent="0.2">
      <c r="A747" s="28">
        <v>45361</v>
      </c>
      <c r="B747" s="28">
        <v>88944</v>
      </c>
      <c r="C747" s="28">
        <v>8894400</v>
      </c>
      <c r="D747" s="28" t="s">
        <v>222</v>
      </c>
      <c r="E747" s="28" t="s">
        <v>1663</v>
      </c>
      <c r="F747" s="28" t="s">
        <v>224</v>
      </c>
      <c r="G747" s="28" t="s">
        <v>225</v>
      </c>
      <c r="H747" s="28" t="s">
        <v>1664</v>
      </c>
      <c r="I747" s="28" t="s">
        <v>227</v>
      </c>
      <c r="J747" s="28" t="str">
        <f t="shared" si="11"/>
        <v>宮崎県西諸県郡高原町以下に掲載がない場合</v>
      </c>
      <c r="K747" s="28">
        <v>0</v>
      </c>
      <c r="L747" s="28">
        <v>0</v>
      </c>
      <c r="M747" s="28">
        <v>0</v>
      </c>
      <c r="N747" s="28">
        <v>0</v>
      </c>
      <c r="O747" s="28">
        <v>0</v>
      </c>
      <c r="P747" s="28">
        <v>0</v>
      </c>
    </row>
    <row r="748" spans="1:16" x14ac:dyDescent="0.2">
      <c r="A748" s="28">
        <v>45361</v>
      </c>
      <c r="B748" s="28">
        <v>88944</v>
      </c>
      <c r="C748" s="28">
        <v>8894413</v>
      </c>
      <c r="D748" s="28" t="s">
        <v>222</v>
      </c>
      <c r="E748" s="28" t="s">
        <v>1663</v>
      </c>
      <c r="F748" s="28" t="s">
        <v>1665</v>
      </c>
      <c r="G748" s="28" t="s">
        <v>225</v>
      </c>
      <c r="H748" s="28" t="s">
        <v>1664</v>
      </c>
      <c r="I748" s="28" t="s">
        <v>1666</v>
      </c>
      <c r="J748" s="28" t="str">
        <f t="shared" si="11"/>
        <v>宮崎県西諸県郡高原町後川内</v>
      </c>
      <c r="K748" s="28">
        <v>0</v>
      </c>
      <c r="L748" s="28">
        <v>0</v>
      </c>
      <c r="M748" s="28">
        <v>0</v>
      </c>
      <c r="N748" s="28">
        <v>0</v>
      </c>
      <c r="O748" s="28">
        <v>0</v>
      </c>
      <c r="P748" s="28">
        <v>0</v>
      </c>
    </row>
    <row r="749" spans="1:16" x14ac:dyDescent="0.2">
      <c r="A749" s="28">
        <v>45361</v>
      </c>
      <c r="B749" s="28">
        <v>88944</v>
      </c>
      <c r="C749" s="28">
        <v>8894414</v>
      </c>
      <c r="D749" s="28" t="s">
        <v>222</v>
      </c>
      <c r="E749" s="28" t="s">
        <v>1663</v>
      </c>
      <c r="F749" s="28" t="s">
        <v>1667</v>
      </c>
      <c r="G749" s="28" t="s">
        <v>225</v>
      </c>
      <c r="H749" s="28" t="s">
        <v>1664</v>
      </c>
      <c r="I749" s="28" t="s">
        <v>1668</v>
      </c>
      <c r="J749" s="28" t="str">
        <f t="shared" si="11"/>
        <v>宮崎県西諸県郡高原町蒲牟田</v>
      </c>
      <c r="K749" s="28">
        <v>0</v>
      </c>
      <c r="L749" s="28">
        <v>0</v>
      </c>
      <c r="M749" s="28">
        <v>0</v>
      </c>
      <c r="N749" s="28">
        <v>0</v>
      </c>
      <c r="O749" s="28">
        <v>0</v>
      </c>
      <c r="P749" s="28">
        <v>0</v>
      </c>
    </row>
    <row r="750" spans="1:16" x14ac:dyDescent="0.2">
      <c r="A750" s="28">
        <v>45361</v>
      </c>
      <c r="B750" s="28">
        <v>88944</v>
      </c>
      <c r="C750" s="28">
        <v>8894412</v>
      </c>
      <c r="D750" s="28" t="s">
        <v>222</v>
      </c>
      <c r="E750" s="28" t="s">
        <v>1663</v>
      </c>
      <c r="F750" s="28" t="s">
        <v>1669</v>
      </c>
      <c r="G750" s="28" t="s">
        <v>225</v>
      </c>
      <c r="H750" s="28" t="s">
        <v>1664</v>
      </c>
      <c r="I750" s="28" t="s">
        <v>1670</v>
      </c>
      <c r="J750" s="28" t="str">
        <f t="shared" si="11"/>
        <v>宮崎県西諸県郡高原町西麓</v>
      </c>
      <c r="K750" s="28">
        <v>0</v>
      </c>
      <c r="L750" s="28">
        <v>0</v>
      </c>
      <c r="M750" s="28">
        <v>0</v>
      </c>
      <c r="N750" s="28">
        <v>0</v>
      </c>
      <c r="O750" s="28">
        <v>0</v>
      </c>
      <c r="P750" s="28">
        <v>0</v>
      </c>
    </row>
    <row r="751" spans="1:16" x14ac:dyDescent="0.2">
      <c r="A751" s="28">
        <v>45361</v>
      </c>
      <c r="B751" s="28">
        <v>88944</v>
      </c>
      <c r="C751" s="28">
        <v>8894411</v>
      </c>
      <c r="D751" s="28" t="s">
        <v>222</v>
      </c>
      <c r="E751" s="28" t="s">
        <v>1663</v>
      </c>
      <c r="F751" s="28" t="s">
        <v>1671</v>
      </c>
      <c r="G751" s="28" t="s">
        <v>225</v>
      </c>
      <c r="H751" s="28" t="s">
        <v>1664</v>
      </c>
      <c r="I751" s="28" t="s">
        <v>583</v>
      </c>
      <c r="J751" s="28" t="str">
        <f t="shared" si="11"/>
        <v>宮崎県西諸県郡高原町広原</v>
      </c>
      <c r="K751" s="28">
        <v>0</v>
      </c>
      <c r="L751" s="28">
        <v>0</v>
      </c>
      <c r="M751" s="28">
        <v>0</v>
      </c>
      <c r="N751" s="28">
        <v>0</v>
      </c>
      <c r="O751" s="28">
        <v>0</v>
      </c>
      <c r="P751" s="28">
        <v>0</v>
      </c>
    </row>
    <row r="752" spans="1:16" x14ac:dyDescent="0.2">
      <c r="A752" s="28">
        <v>45382</v>
      </c>
      <c r="B752" s="28">
        <v>88011</v>
      </c>
      <c r="C752" s="28">
        <v>8801100</v>
      </c>
      <c r="D752" s="28" t="s">
        <v>222</v>
      </c>
      <c r="E752" s="28" t="s">
        <v>1672</v>
      </c>
      <c r="F752" s="28" t="s">
        <v>224</v>
      </c>
      <c r="G752" s="28" t="s">
        <v>225</v>
      </c>
      <c r="H752" s="28" t="s">
        <v>1673</v>
      </c>
      <c r="I752" s="28" t="s">
        <v>227</v>
      </c>
      <c r="J752" s="28" t="str">
        <f t="shared" si="11"/>
        <v>宮崎県東諸県郡国富町以下に掲載がない場合</v>
      </c>
      <c r="K752" s="28">
        <v>0</v>
      </c>
      <c r="L752" s="28">
        <v>0</v>
      </c>
      <c r="M752" s="28">
        <v>0</v>
      </c>
      <c r="N752" s="28">
        <v>0</v>
      </c>
      <c r="O752" s="28">
        <v>0</v>
      </c>
      <c r="P752" s="28">
        <v>0</v>
      </c>
    </row>
    <row r="753" spans="1:16" x14ac:dyDescent="0.2">
      <c r="A753" s="28">
        <v>45382</v>
      </c>
      <c r="B753" s="28">
        <v>88011</v>
      </c>
      <c r="C753" s="28">
        <v>8801103</v>
      </c>
      <c r="D753" s="28" t="s">
        <v>222</v>
      </c>
      <c r="E753" s="28" t="s">
        <v>1672</v>
      </c>
      <c r="F753" s="28" t="s">
        <v>1674</v>
      </c>
      <c r="G753" s="28" t="s">
        <v>225</v>
      </c>
      <c r="H753" s="28" t="s">
        <v>1673</v>
      </c>
      <c r="I753" s="28" t="s">
        <v>1675</v>
      </c>
      <c r="J753" s="28" t="str">
        <f t="shared" si="11"/>
        <v>宮崎県東諸県郡国富町嵐田</v>
      </c>
      <c r="K753" s="28">
        <v>0</v>
      </c>
      <c r="L753" s="28">
        <v>0</v>
      </c>
      <c r="M753" s="28">
        <v>0</v>
      </c>
      <c r="N753" s="28">
        <v>0</v>
      </c>
      <c r="O753" s="28">
        <v>0</v>
      </c>
      <c r="P753" s="28">
        <v>0</v>
      </c>
    </row>
    <row r="754" spans="1:16" x14ac:dyDescent="0.2">
      <c r="A754" s="28">
        <v>45382</v>
      </c>
      <c r="B754" s="28">
        <v>88011</v>
      </c>
      <c r="C754" s="28">
        <v>8801121</v>
      </c>
      <c r="D754" s="28" t="s">
        <v>222</v>
      </c>
      <c r="E754" s="28" t="s">
        <v>1672</v>
      </c>
      <c r="F754" s="28" t="s">
        <v>1676</v>
      </c>
      <c r="G754" s="28" t="s">
        <v>225</v>
      </c>
      <c r="H754" s="28" t="s">
        <v>1673</v>
      </c>
      <c r="I754" s="28" t="s">
        <v>1677</v>
      </c>
      <c r="J754" s="28" t="str">
        <f t="shared" si="11"/>
        <v>宮崎県東諸県郡国富町伊左生（吹上）</v>
      </c>
      <c r="K754" s="28">
        <v>1</v>
      </c>
      <c r="L754" s="28">
        <v>0</v>
      </c>
      <c r="M754" s="28">
        <v>0</v>
      </c>
      <c r="N754" s="28">
        <v>0</v>
      </c>
      <c r="O754" s="28">
        <v>0</v>
      </c>
      <c r="P754" s="28">
        <v>0</v>
      </c>
    </row>
    <row r="755" spans="1:16" x14ac:dyDescent="0.2">
      <c r="A755" s="28">
        <v>45382</v>
      </c>
      <c r="B755" s="28">
        <v>88012</v>
      </c>
      <c r="C755" s="28">
        <v>8801221</v>
      </c>
      <c r="D755" s="28" t="s">
        <v>222</v>
      </c>
      <c r="E755" s="28" t="s">
        <v>1672</v>
      </c>
      <c r="F755" s="28" t="s">
        <v>1678</v>
      </c>
      <c r="G755" s="28" t="s">
        <v>225</v>
      </c>
      <c r="H755" s="28" t="s">
        <v>1673</v>
      </c>
      <c r="I755" s="28" t="s">
        <v>1679</v>
      </c>
      <c r="J755" s="28" t="str">
        <f t="shared" si="11"/>
        <v>宮崎県東諸県郡国富町伊左生（その他）</v>
      </c>
      <c r="K755" s="28">
        <v>1</v>
      </c>
      <c r="L755" s="28">
        <v>0</v>
      </c>
      <c r="M755" s="28">
        <v>0</v>
      </c>
      <c r="N755" s="28">
        <v>0</v>
      </c>
      <c r="O755" s="28">
        <v>0</v>
      </c>
      <c r="P755" s="28">
        <v>0</v>
      </c>
    </row>
    <row r="756" spans="1:16" x14ac:dyDescent="0.2">
      <c r="A756" s="28">
        <v>45382</v>
      </c>
      <c r="B756" s="28">
        <v>88011</v>
      </c>
      <c r="C756" s="28">
        <v>8801111</v>
      </c>
      <c r="D756" s="28" t="s">
        <v>222</v>
      </c>
      <c r="E756" s="28" t="s">
        <v>1672</v>
      </c>
      <c r="F756" s="28" t="s">
        <v>1680</v>
      </c>
      <c r="G756" s="28" t="s">
        <v>225</v>
      </c>
      <c r="H756" s="28" t="s">
        <v>1673</v>
      </c>
      <c r="I756" s="28" t="s">
        <v>1681</v>
      </c>
      <c r="J756" s="28" t="str">
        <f t="shared" si="11"/>
        <v>宮崎県東諸県郡国富町岩知野</v>
      </c>
      <c r="K756" s="28">
        <v>0</v>
      </c>
      <c r="L756" s="28">
        <v>0</v>
      </c>
      <c r="M756" s="28">
        <v>0</v>
      </c>
      <c r="N756" s="28">
        <v>0</v>
      </c>
      <c r="O756" s="28">
        <v>0</v>
      </c>
      <c r="P756" s="28">
        <v>0</v>
      </c>
    </row>
    <row r="757" spans="1:16" x14ac:dyDescent="0.2">
      <c r="A757" s="28">
        <v>45382</v>
      </c>
      <c r="B757" s="28">
        <v>88011</v>
      </c>
      <c r="C757" s="28">
        <v>8801113</v>
      </c>
      <c r="D757" s="28" t="s">
        <v>222</v>
      </c>
      <c r="E757" s="28" t="s">
        <v>1672</v>
      </c>
      <c r="F757" s="28" t="s">
        <v>1682</v>
      </c>
      <c r="G757" s="28" t="s">
        <v>225</v>
      </c>
      <c r="H757" s="28" t="s">
        <v>1673</v>
      </c>
      <c r="I757" s="28" t="s">
        <v>1683</v>
      </c>
      <c r="J757" s="28" t="str">
        <f t="shared" si="11"/>
        <v>宮崎県東諸県郡国富町木脇</v>
      </c>
      <c r="K757" s="28">
        <v>0</v>
      </c>
      <c r="L757" s="28">
        <v>0</v>
      </c>
      <c r="M757" s="28">
        <v>0</v>
      </c>
      <c r="N757" s="28">
        <v>0</v>
      </c>
      <c r="O757" s="28">
        <v>0</v>
      </c>
      <c r="P757" s="28">
        <v>0</v>
      </c>
    </row>
    <row r="758" spans="1:16" x14ac:dyDescent="0.2">
      <c r="A758" s="28">
        <v>45382</v>
      </c>
      <c r="B758" s="28">
        <v>88011</v>
      </c>
      <c r="C758" s="28">
        <v>8801114</v>
      </c>
      <c r="D758" s="28" t="s">
        <v>222</v>
      </c>
      <c r="E758" s="28" t="s">
        <v>1672</v>
      </c>
      <c r="F758" s="28" t="s">
        <v>1684</v>
      </c>
      <c r="G758" s="28" t="s">
        <v>225</v>
      </c>
      <c r="H758" s="28" t="s">
        <v>1673</v>
      </c>
      <c r="I758" s="28" t="s">
        <v>1685</v>
      </c>
      <c r="J758" s="28" t="str">
        <f t="shared" si="11"/>
        <v>宮崎県東諸県郡国富町三名</v>
      </c>
      <c r="K758" s="28">
        <v>0</v>
      </c>
      <c r="L758" s="28">
        <v>0</v>
      </c>
      <c r="M758" s="28">
        <v>0</v>
      </c>
      <c r="N758" s="28">
        <v>0</v>
      </c>
      <c r="O758" s="28">
        <v>0</v>
      </c>
      <c r="P758" s="28">
        <v>0</v>
      </c>
    </row>
    <row r="759" spans="1:16" x14ac:dyDescent="0.2">
      <c r="A759" s="28">
        <v>45382</v>
      </c>
      <c r="B759" s="28">
        <v>88011</v>
      </c>
      <c r="C759" s="28">
        <v>8801108</v>
      </c>
      <c r="D759" s="28" t="s">
        <v>222</v>
      </c>
      <c r="E759" s="28" t="s">
        <v>1672</v>
      </c>
      <c r="F759" s="28" t="s">
        <v>1686</v>
      </c>
      <c r="G759" s="28" t="s">
        <v>225</v>
      </c>
      <c r="H759" s="28" t="s">
        <v>1673</v>
      </c>
      <c r="I759" s="28" t="s">
        <v>1687</v>
      </c>
      <c r="J759" s="28" t="str">
        <f t="shared" si="11"/>
        <v>宮崎県東諸県郡国富町須志田</v>
      </c>
      <c r="K759" s="28">
        <v>0</v>
      </c>
      <c r="L759" s="28">
        <v>0</v>
      </c>
      <c r="M759" s="28">
        <v>0</v>
      </c>
      <c r="N759" s="28">
        <v>0</v>
      </c>
      <c r="O759" s="28">
        <v>0</v>
      </c>
      <c r="P759" s="28">
        <v>0</v>
      </c>
    </row>
    <row r="760" spans="1:16" x14ac:dyDescent="0.2">
      <c r="A760" s="28">
        <v>45382</v>
      </c>
      <c r="B760" s="28">
        <v>88011</v>
      </c>
      <c r="C760" s="28">
        <v>8801107</v>
      </c>
      <c r="D760" s="28" t="s">
        <v>222</v>
      </c>
      <c r="E760" s="28" t="s">
        <v>1672</v>
      </c>
      <c r="F760" s="28" t="s">
        <v>1688</v>
      </c>
      <c r="G760" s="28" t="s">
        <v>225</v>
      </c>
      <c r="H760" s="28" t="s">
        <v>1673</v>
      </c>
      <c r="I760" s="28" t="s">
        <v>1689</v>
      </c>
      <c r="J760" s="28" t="str">
        <f t="shared" si="11"/>
        <v>宮崎県東諸県郡国富町竹田</v>
      </c>
      <c r="K760" s="28">
        <v>0</v>
      </c>
      <c r="L760" s="28">
        <v>0</v>
      </c>
      <c r="M760" s="28">
        <v>0</v>
      </c>
      <c r="N760" s="28">
        <v>0</v>
      </c>
      <c r="O760" s="28">
        <v>0</v>
      </c>
      <c r="P760" s="28">
        <v>0</v>
      </c>
    </row>
    <row r="761" spans="1:16" x14ac:dyDescent="0.2">
      <c r="A761" s="28">
        <v>45382</v>
      </c>
      <c r="B761" s="28">
        <v>88011</v>
      </c>
      <c r="C761" s="28">
        <v>8801104</v>
      </c>
      <c r="D761" s="28" t="s">
        <v>222</v>
      </c>
      <c r="E761" s="28" t="s">
        <v>1672</v>
      </c>
      <c r="F761" s="28" t="s">
        <v>1690</v>
      </c>
      <c r="G761" s="28" t="s">
        <v>225</v>
      </c>
      <c r="H761" s="28" t="s">
        <v>1673</v>
      </c>
      <c r="I761" s="28" t="s">
        <v>1691</v>
      </c>
      <c r="J761" s="28" t="str">
        <f t="shared" si="11"/>
        <v>宮崎県東諸県郡国富町田尻</v>
      </c>
      <c r="K761" s="28">
        <v>0</v>
      </c>
      <c r="L761" s="28">
        <v>0</v>
      </c>
      <c r="M761" s="28">
        <v>0</v>
      </c>
      <c r="N761" s="28">
        <v>0</v>
      </c>
      <c r="O761" s="28">
        <v>0</v>
      </c>
      <c r="P761" s="28">
        <v>0</v>
      </c>
    </row>
    <row r="762" spans="1:16" x14ac:dyDescent="0.2">
      <c r="A762" s="28">
        <v>45382</v>
      </c>
      <c r="B762" s="28">
        <v>88011</v>
      </c>
      <c r="C762" s="28">
        <v>8801112</v>
      </c>
      <c r="D762" s="28" t="s">
        <v>222</v>
      </c>
      <c r="E762" s="28" t="s">
        <v>1672</v>
      </c>
      <c r="F762" s="28" t="s">
        <v>1692</v>
      </c>
      <c r="G762" s="28" t="s">
        <v>225</v>
      </c>
      <c r="H762" s="28" t="s">
        <v>1673</v>
      </c>
      <c r="I762" s="28" t="s">
        <v>1693</v>
      </c>
      <c r="J762" s="28" t="str">
        <f t="shared" si="11"/>
        <v>宮崎県東諸県郡国富町塚原</v>
      </c>
      <c r="K762" s="28">
        <v>0</v>
      </c>
      <c r="L762" s="28">
        <v>0</v>
      </c>
      <c r="M762" s="28">
        <v>0</v>
      </c>
      <c r="N762" s="28">
        <v>0</v>
      </c>
      <c r="O762" s="28">
        <v>0</v>
      </c>
      <c r="P762" s="28">
        <v>0</v>
      </c>
    </row>
    <row r="763" spans="1:16" x14ac:dyDescent="0.2">
      <c r="A763" s="28">
        <v>45382</v>
      </c>
      <c r="B763" s="28">
        <v>88012</v>
      </c>
      <c r="C763" s="28">
        <v>8801224</v>
      </c>
      <c r="D763" s="28" t="s">
        <v>222</v>
      </c>
      <c r="E763" s="28" t="s">
        <v>1672</v>
      </c>
      <c r="F763" s="28" t="s">
        <v>1694</v>
      </c>
      <c r="G763" s="28" t="s">
        <v>225</v>
      </c>
      <c r="H763" s="28" t="s">
        <v>1673</v>
      </c>
      <c r="I763" s="28" t="s">
        <v>1695</v>
      </c>
      <c r="J763" s="28" t="str">
        <f t="shared" si="11"/>
        <v>宮崎県東諸県郡国富町深年</v>
      </c>
      <c r="K763" s="28">
        <v>0</v>
      </c>
      <c r="L763" s="28">
        <v>0</v>
      </c>
      <c r="M763" s="28">
        <v>0</v>
      </c>
      <c r="N763" s="28">
        <v>0</v>
      </c>
      <c r="O763" s="28">
        <v>0</v>
      </c>
      <c r="P763" s="28">
        <v>0</v>
      </c>
    </row>
    <row r="764" spans="1:16" x14ac:dyDescent="0.2">
      <c r="A764" s="28">
        <v>45382</v>
      </c>
      <c r="B764" s="28">
        <v>88011</v>
      </c>
      <c r="C764" s="28">
        <v>8801101</v>
      </c>
      <c r="D764" s="28" t="s">
        <v>222</v>
      </c>
      <c r="E764" s="28" t="s">
        <v>1672</v>
      </c>
      <c r="F764" s="28" t="s">
        <v>1489</v>
      </c>
      <c r="G764" s="28" t="s">
        <v>225</v>
      </c>
      <c r="H764" s="28" t="s">
        <v>1673</v>
      </c>
      <c r="I764" s="28" t="s">
        <v>1696</v>
      </c>
      <c r="J764" s="28" t="str">
        <f t="shared" si="11"/>
        <v>宮崎県東諸県郡国富町本庄</v>
      </c>
      <c r="K764" s="28">
        <v>0</v>
      </c>
      <c r="L764" s="28">
        <v>0</v>
      </c>
      <c r="M764" s="28">
        <v>0</v>
      </c>
      <c r="N764" s="28">
        <v>0</v>
      </c>
      <c r="O764" s="28">
        <v>0</v>
      </c>
      <c r="P764" s="28">
        <v>0</v>
      </c>
    </row>
    <row r="765" spans="1:16" x14ac:dyDescent="0.2">
      <c r="A765" s="28">
        <v>45382</v>
      </c>
      <c r="B765" s="28">
        <v>88011</v>
      </c>
      <c r="C765" s="28">
        <v>8801102</v>
      </c>
      <c r="D765" s="28" t="s">
        <v>222</v>
      </c>
      <c r="E765" s="28" t="s">
        <v>1672</v>
      </c>
      <c r="F765" s="28" t="s">
        <v>1697</v>
      </c>
      <c r="G765" s="28" t="s">
        <v>225</v>
      </c>
      <c r="H765" s="28" t="s">
        <v>1673</v>
      </c>
      <c r="I765" s="28" t="s">
        <v>1698</v>
      </c>
      <c r="J765" s="28" t="str">
        <f t="shared" si="11"/>
        <v>宮崎県東諸県郡国富町宮王丸</v>
      </c>
      <c r="K765" s="28">
        <v>0</v>
      </c>
      <c r="L765" s="28">
        <v>0</v>
      </c>
      <c r="M765" s="28">
        <v>0</v>
      </c>
      <c r="N765" s="28">
        <v>0</v>
      </c>
      <c r="O765" s="28">
        <v>0</v>
      </c>
      <c r="P765" s="28">
        <v>0</v>
      </c>
    </row>
    <row r="766" spans="1:16" x14ac:dyDescent="0.2">
      <c r="A766" s="28">
        <v>45382</v>
      </c>
      <c r="B766" s="28">
        <v>88011</v>
      </c>
      <c r="C766" s="28">
        <v>8801105</v>
      </c>
      <c r="D766" s="28" t="s">
        <v>222</v>
      </c>
      <c r="E766" s="28" t="s">
        <v>1672</v>
      </c>
      <c r="F766" s="28" t="s">
        <v>1699</v>
      </c>
      <c r="G766" s="28" t="s">
        <v>225</v>
      </c>
      <c r="H766" s="28" t="s">
        <v>1673</v>
      </c>
      <c r="I766" s="28" t="s">
        <v>1700</v>
      </c>
      <c r="J766" s="28" t="str">
        <f t="shared" si="11"/>
        <v>宮崎県東諸県郡国富町向高</v>
      </c>
      <c r="K766" s="28">
        <v>0</v>
      </c>
      <c r="L766" s="28">
        <v>0</v>
      </c>
      <c r="M766" s="28">
        <v>0</v>
      </c>
      <c r="N766" s="28">
        <v>0</v>
      </c>
      <c r="O766" s="28">
        <v>0</v>
      </c>
      <c r="P766" s="28">
        <v>0</v>
      </c>
    </row>
    <row r="767" spans="1:16" x14ac:dyDescent="0.2">
      <c r="A767" s="28">
        <v>45382</v>
      </c>
      <c r="B767" s="28">
        <v>88011</v>
      </c>
      <c r="C767" s="28">
        <v>8801106</v>
      </c>
      <c r="D767" s="28" t="s">
        <v>222</v>
      </c>
      <c r="E767" s="28" t="s">
        <v>1672</v>
      </c>
      <c r="F767" s="28" t="s">
        <v>1701</v>
      </c>
      <c r="G767" s="28" t="s">
        <v>225</v>
      </c>
      <c r="H767" s="28" t="s">
        <v>1673</v>
      </c>
      <c r="I767" s="28" t="s">
        <v>1702</v>
      </c>
      <c r="J767" s="28" t="str">
        <f t="shared" si="11"/>
        <v>宮崎県東諸県郡国富町森永</v>
      </c>
      <c r="K767" s="28">
        <v>0</v>
      </c>
      <c r="L767" s="28">
        <v>0</v>
      </c>
      <c r="M767" s="28">
        <v>0</v>
      </c>
      <c r="N767" s="28">
        <v>0</v>
      </c>
      <c r="O767" s="28">
        <v>0</v>
      </c>
      <c r="P767" s="28">
        <v>0</v>
      </c>
    </row>
    <row r="768" spans="1:16" x14ac:dyDescent="0.2">
      <c r="A768" s="28">
        <v>45382</v>
      </c>
      <c r="B768" s="28">
        <v>88012</v>
      </c>
      <c r="C768" s="28">
        <v>8801222</v>
      </c>
      <c r="D768" s="28" t="s">
        <v>222</v>
      </c>
      <c r="E768" s="28" t="s">
        <v>1672</v>
      </c>
      <c r="F768" s="28" t="s">
        <v>1703</v>
      </c>
      <c r="G768" s="28" t="s">
        <v>225</v>
      </c>
      <c r="H768" s="28" t="s">
        <v>1673</v>
      </c>
      <c r="I768" s="28" t="s">
        <v>1704</v>
      </c>
      <c r="J768" s="28" t="str">
        <f t="shared" si="11"/>
        <v>宮崎県東諸県郡国富町八代北俣</v>
      </c>
      <c r="K768" s="28">
        <v>0</v>
      </c>
      <c r="L768" s="28">
        <v>0</v>
      </c>
      <c r="M768" s="28">
        <v>0</v>
      </c>
      <c r="N768" s="28">
        <v>0</v>
      </c>
      <c r="O768" s="28">
        <v>0</v>
      </c>
      <c r="P768" s="28">
        <v>0</v>
      </c>
    </row>
    <row r="769" spans="1:16" x14ac:dyDescent="0.2">
      <c r="A769" s="28">
        <v>45382</v>
      </c>
      <c r="B769" s="28">
        <v>88012</v>
      </c>
      <c r="C769" s="28">
        <v>8801223</v>
      </c>
      <c r="D769" s="28" t="s">
        <v>222</v>
      </c>
      <c r="E769" s="28" t="s">
        <v>1672</v>
      </c>
      <c r="F769" s="28" t="s">
        <v>1705</v>
      </c>
      <c r="G769" s="28" t="s">
        <v>225</v>
      </c>
      <c r="H769" s="28" t="s">
        <v>1673</v>
      </c>
      <c r="I769" s="28" t="s">
        <v>1706</v>
      </c>
      <c r="J769" s="28" t="str">
        <f t="shared" ref="J769:J832" si="12">CONCATENATE(G769,H769,I769)</f>
        <v>宮崎県東諸県郡国富町八代南俣</v>
      </c>
      <c r="K769" s="28">
        <v>0</v>
      </c>
      <c r="L769" s="28">
        <v>0</v>
      </c>
      <c r="M769" s="28">
        <v>0</v>
      </c>
      <c r="N769" s="28">
        <v>0</v>
      </c>
      <c r="O769" s="28">
        <v>0</v>
      </c>
      <c r="P769" s="28">
        <v>0</v>
      </c>
    </row>
    <row r="770" spans="1:16" x14ac:dyDescent="0.2">
      <c r="A770" s="28">
        <v>45383</v>
      </c>
      <c r="B770" s="28">
        <v>88013</v>
      </c>
      <c r="C770" s="28">
        <v>8801300</v>
      </c>
      <c r="D770" s="28" t="s">
        <v>222</v>
      </c>
      <c r="E770" s="28" t="s">
        <v>1707</v>
      </c>
      <c r="F770" s="28" t="s">
        <v>224</v>
      </c>
      <c r="G770" s="28" t="s">
        <v>225</v>
      </c>
      <c r="H770" s="28" t="s">
        <v>1708</v>
      </c>
      <c r="I770" s="28" t="s">
        <v>227</v>
      </c>
      <c r="J770" s="28" t="str">
        <f t="shared" si="12"/>
        <v>宮崎県東諸県郡綾町以下に掲載がない場合</v>
      </c>
      <c r="K770" s="28">
        <v>0</v>
      </c>
      <c r="L770" s="28">
        <v>0</v>
      </c>
      <c r="M770" s="28">
        <v>0</v>
      </c>
      <c r="N770" s="28">
        <v>0</v>
      </c>
      <c r="O770" s="28">
        <v>0</v>
      </c>
      <c r="P770" s="28">
        <v>0</v>
      </c>
    </row>
    <row r="771" spans="1:16" x14ac:dyDescent="0.2">
      <c r="A771" s="28">
        <v>45383</v>
      </c>
      <c r="B771" s="28">
        <v>88013</v>
      </c>
      <c r="C771" s="28">
        <v>8801301</v>
      </c>
      <c r="D771" s="28" t="s">
        <v>222</v>
      </c>
      <c r="E771" s="28" t="s">
        <v>1707</v>
      </c>
      <c r="F771" s="28" t="s">
        <v>1709</v>
      </c>
      <c r="G771" s="28" t="s">
        <v>225</v>
      </c>
      <c r="H771" s="28" t="s">
        <v>1708</v>
      </c>
      <c r="I771" s="28" t="s">
        <v>1710</v>
      </c>
      <c r="J771" s="28" t="str">
        <f t="shared" si="12"/>
        <v>宮崎県東諸県郡綾町入野</v>
      </c>
      <c r="K771" s="28">
        <v>0</v>
      </c>
      <c r="L771" s="28">
        <v>0</v>
      </c>
      <c r="M771" s="28">
        <v>0</v>
      </c>
      <c r="N771" s="28">
        <v>0</v>
      </c>
      <c r="O771" s="28">
        <v>0</v>
      </c>
      <c r="P771" s="28">
        <v>0</v>
      </c>
    </row>
    <row r="772" spans="1:16" x14ac:dyDescent="0.2">
      <c r="A772" s="28">
        <v>45383</v>
      </c>
      <c r="B772" s="28">
        <v>88013</v>
      </c>
      <c r="C772" s="28">
        <v>8801302</v>
      </c>
      <c r="D772" s="28" t="s">
        <v>222</v>
      </c>
      <c r="E772" s="28" t="s">
        <v>1707</v>
      </c>
      <c r="F772" s="28" t="s">
        <v>1711</v>
      </c>
      <c r="G772" s="28" t="s">
        <v>225</v>
      </c>
      <c r="H772" s="28" t="s">
        <v>1708</v>
      </c>
      <c r="I772" s="28" t="s">
        <v>1712</v>
      </c>
      <c r="J772" s="28" t="str">
        <f t="shared" si="12"/>
        <v>宮崎県東諸県郡綾町北俣</v>
      </c>
      <c r="K772" s="28">
        <v>0</v>
      </c>
      <c r="L772" s="28">
        <v>0</v>
      </c>
      <c r="M772" s="28">
        <v>0</v>
      </c>
      <c r="N772" s="28">
        <v>0</v>
      </c>
      <c r="O772" s="28">
        <v>0</v>
      </c>
      <c r="P772" s="28">
        <v>0</v>
      </c>
    </row>
    <row r="773" spans="1:16" x14ac:dyDescent="0.2">
      <c r="A773" s="28">
        <v>45383</v>
      </c>
      <c r="B773" s="28">
        <v>88013</v>
      </c>
      <c r="C773" s="28">
        <v>8801303</v>
      </c>
      <c r="D773" s="28" t="s">
        <v>222</v>
      </c>
      <c r="E773" s="28" t="s">
        <v>1707</v>
      </c>
      <c r="F773" s="28" t="s">
        <v>1713</v>
      </c>
      <c r="G773" s="28" t="s">
        <v>225</v>
      </c>
      <c r="H773" s="28" t="s">
        <v>1708</v>
      </c>
      <c r="I773" s="28" t="s">
        <v>1714</v>
      </c>
      <c r="J773" s="28" t="str">
        <f t="shared" si="12"/>
        <v>宮崎県東諸県郡綾町南俣</v>
      </c>
      <c r="K773" s="28">
        <v>0</v>
      </c>
      <c r="L773" s="28">
        <v>0</v>
      </c>
      <c r="M773" s="28">
        <v>0</v>
      </c>
      <c r="N773" s="28">
        <v>0</v>
      </c>
      <c r="O773" s="28">
        <v>0</v>
      </c>
      <c r="P773" s="28">
        <v>0</v>
      </c>
    </row>
    <row r="774" spans="1:16" x14ac:dyDescent="0.2">
      <c r="A774" s="28">
        <v>45401</v>
      </c>
      <c r="B774" s="28">
        <v>884</v>
      </c>
      <c r="C774" s="28">
        <v>8840000</v>
      </c>
      <c r="D774" s="28" t="s">
        <v>222</v>
      </c>
      <c r="E774" s="28" t="s">
        <v>1715</v>
      </c>
      <c r="F774" s="28" t="s">
        <v>224</v>
      </c>
      <c r="G774" s="28" t="s">
        <v>225</v>
      </c>
      <c r="H774" s="28" t="s">
        <v>1716</v>
      </c>
      <c r="I774" s="28" t="s">
        <v>227</v>
      </c>
      <c r="J774" s="28" t="str">
        <f t="shared" si="12"/>
        <v>宮崎県児湯郡高鍋町以下に掲載がない場合</v>
      </c>
      <c r="K774" s="28">
        <v>0</v>
      </c>
      <c r="L774" s="28">
        <v>0</v>
      </c>
      <c r="M774" s="28">
        <v>0</v>
      </c>
      <c r="N774" s="28">
        <v>0</v>
      </c>
      <c r="O774" s="28">
        <v>0</v>
      </c>
      <c r="P774" s="28">
        <v>0</v>
      </c>
    </row>
    <row r="775" spans="1:16" x14ac:dyDescent="0.2">
      <c r="A775" s="28">
        <v>45401</v>
      </c>
      <c r="B775" s="28">
        <v>884</v>
      </c>
      <c r="C775" s="28">
        <v>8840006</v>
      </c>
      <c r="D775" s="28" t="s">
        <v>222</v>
      </c>
      <c r="E775" s="28" t="s">
        <v>1715</v>
      </c>
      <c r="F775" s="28" t="s">
        <v>1587</v>
      </c>
      <c r="G775" s="28" t="s">
        <v>225</v>
      </c>
      <c r="H775" s="28" t="s">
        <v>1716</v>
      </c>
      <c r="I775" s="28" t="s">
        <v>1588</v>
      </c>
      <c r="J775" s="28" t="str">
        <f t="shared" si="12"/>
        <v>宮崎県児湯郡高鍋町上江</v>
      </c>
      <c r="K775" s="28">
        <v>0</v>
      </c>
      <c r="L775" s="28">
        <v>0</v>
      </c>
      <c r="M775" s="28">
        <v>0</v>
      </c>
      <c r="N775" s="28">
        <v>0</v>
      </c>
      <c r="O775" s="28">
        <v>0</v>
      </c>
      <c r="P775" s="28">
        <v>0</v>
      </c>
    </row>
    <row r="776" spans="1:16" x14ac:dyDescent="0.2">
      <c r="A776" s="28">
        <v>45401</v>
      </c>
      <c r="B776" s="28">
        <v>884</v>
      </c>
      <c r="C776" s="28">
        <v>8840004</v>
      </c>
      <c r="D776" s="28" t="s">
        <v>222</v>
      </c>
      <c r="E776" s="28" t="s">
        <v>1715</v>
      </c>
      <c r="F776" s="28" t="s">
        <v>1717</v>
      </c>
      <c r="G776" s="28" t="s">
        <v>225</v>
      </c>
      <c r="H776" s="28" t="s">
        <v>1716</v>
      </c>
      <c r="I776" s="28" t="s">
        <v>1718</v>
      </c>
      <c r="J776" s="28" t="str">
        <f t="shared" si="12"/>
        <v>宮崎県児湯郡高鍋町蚊口浦</v>
      </c>
      <c r="K776" s="28">
        <v>0</v>
      </c>
      <c r="L776" s="28">
        <v>0</v>
      </c>
      <c r="M776" s="28">
        <v>0</v>
      </c>
      <c r="N776" s="28">
        <v>0</v>
      </c>
      <c r="O776" s="28">
        <v>0</v>
      </c>
      <c r="P776" s="28">
        <v>0</v>
      </c>
    </row>
    <row r="777" spans="1:16" x14ac:dyDescent="0.2">
      <c r="A777" s="28">
        <v>45401</v>
      </c>
      <c r="B777" s="28">
        <v>884</v>
      </c>
      <c r="C777" s="28">
        <v>8840002</v>
      </c>
      <c r="D777" s="28" t="s">
        <v>222</v>
      </c>
      <c r="E777" s="28" t="s">
        <v>1715</v>
      </c>
      <c r="F777" s="28" t="s">
        <v>1719</v>
      </c>
      <c r="G777" s="28" t="s">
        <v>225</v>
      </c>
      <c r="H777" s="28" t="s">
        <v>1716</v>
      </c>
      <c r="I777" s="28" t="s">
        <v>1720</v>
      </c>
      <c r="J777" s="28" t="str">
        <f t="shared" si="12"/>
        <v>宮崎県児湯郡高鍋町北高鍋</v>
      </c>
      <c r="K777" s="28">
        <v>0</v>
      </c>
      <c r="L777" s="28">
        <v>0</v>
      </c>
      <c r="M777" s="28">
        <v>0</v>
      </c>
      <c r="N777" s="28">
        <v>0</v>
      </c>
      <c r="O777" s="28">
        <v>0</v>
      </c>
      <c r="P777" s="28">
        <v>0</v>
      </c>
    </row>
    <row r="778" spans="1:16" x14ac:dyDescent="0.2">
      <c r="A778" s="28">
        <v>45401</v>
      </c>
      <c r="B778" s="28">
        <v>884</v>
      </c>
      <c r="C778" s="28">
        <v>8840001</v>
      </c>
      <c r="D778" s="28" t="s">
        <v>222</v>
      </c>
      <c r="E778" s="28" t="s">
        <v>1715</v>
      </c>
      <c r="F778" s="28" t="s">
        <v>1721</v>
      </c>
      <c r="G778" s="28" t="s">
        <v>225</v>
      </c>
      <c r="H778" s="28" t="s">
        <v>1716</v>
      </c>
      <c r="I778" s="28" t="s">
        <v>1722</v>
      </c>
      <c r="J778" s="28" t="str">
        <f t="shared" si="12"/>
        <v>宮崎県児湯郡高鍋町高鍋町</v>
      </c>
      <c r="K778" s="28">
        <v>0</v>
      </c>
      <c r="L778" s="28">
        <v>0</v>
      </c>
      <c r="M778" s="28">
        <v>0</v>
      </c>
      <c r="N778" s="28">
        <v>0</v>
      </c>
      <c r="O778" s="28">
        <v>0</v>
      </c>
      <c r="P778" s="28">
        <v>0</v>
      </c>
    </row>
    <row r="779" spans="1:16" x14ac:dyDescent="0.2">
      <c r="A779" s="28">
        <v>45401</v>
      </c>
      <c r="B779" s="28">
        <v>884</v>
      </c>
      <c r="C779" s="28">
        <v>8840003</v>
      </c>
      <c r="D779" s="28" t="s">
        <v>222</v>
      </c>
      <c r="E779" s="28" t="s">
        <v>1715</v>
      </c>
      <c r="F779" s="28" t="s">
        <v>1723</v>
      </c>
      <c r="G779" s="28" t="s">
        <v>225</v>
      </c>
      <c r="H779" s="28" t="s">
        <v>1716</v>
      </c>
      <c r="I779" s="28" t="s">
        <v>1724</v>
      </c>
      <c r="J779" s="28" t="str">
        <f t="shared" si="12"/>
        <v>宮崎県児湯郡高鍋町南高鍋</v>
      </c>
      <c r="K779" s="28">
        <v>0</v>
      </c>
      <c r="L779" s="28">
        <v>0</v>
      </c>
      <c r="M779" s="28">
        <v>0</v>
      </c>
      <c r="N779" s="28">
        <v>0</v>
      </c>
      <c r="O779" s="28">
        <v>0</v>
      </c>
      <c r="P779" s="28">
        <v>0</v>
      </c>
    </row>
    <row r="780" spans="1:16" x14ac:dyDescent="0.2">
      <c r="A780" s="28">
        <v>45401</v>
      </c>
      <c r="B780" s="28">
        <v>884</v>
      </c>
      <c r="C780" s="28">
        <v>8840005</v>
      </c>
      <c r="D780" s="28" t="s">
        <v>222</v>
      </c>
      <c r="E780" s="28" t="s">
        <v>1715</v>
      </c>
      <c r="F780" s="28" t="s">
        <v>1725</v>
      </c>
      <c r="G780" s="28" t="s">
        <v>225</v>
      </c>
      <c r="H780" s="28" t="s">
        <v>1716</v>
      </c>
      <c r="I780" s="28" t="s">
        <v>1726</v>
      </c>
      <c r="J780" s="28" t="str">
        <f t="shared" si="12"/>
        <v>宮崎県児湯郡高鍋町持田</v>
      </c>
      <c r="K780" s="28">
        <v>0</v>
      </c>
      <c r="L780" s="28">
        <v>0</v>
      </c>
      <c r="M780" s="28">
        <v>0</v>
      </c>
      <c r="N780" s="28">
        <v>0</v>
      </c>
      <c r="O780" s="28">
        <v>0</v>
      </c>
      <c r="P780" s="28">
        <v>0</v>
      </c>
    </row>
    <row r="781" spans="1:16" x14ac:dyDescent="0.2">
      <c r="A781" s="28">
        <v>45402</v>
      </c>
      <c r="B781" s="28">
        <v>88914</v>
      </c>
      <c r="C781" s="28">
        <v>8891400</v>
      </c>
      <c r="D781" s="28" t="s">
        <v>222</v>
      </c>
      <c r="E781" s="28" t="s">
        <v>1727</v>
      </c>
      <c r="F781" s="28" t="s">
        <v>224</v>
      </c>
      <c r="G781" s="28" t="s">
        <v>225</v>
      </c>
      <c r="H781" s="28" t="s">
        <v>1728</v>
      </c>
      <c r="I781" s="28" t="s">
        <v>227</v>
      </c>
      <c r="J781" s="28" t="str">
        <f t="shared" si="12"/>
        <v>宮崎県児湯郡新富町以下に掲載がない場合</v>
      </c>
      <c r="K781" s="28">
        <v>0</v>
      </c>
      <c r="L781" s="28">
        <v>0</v>
      </c>
      <c r="M781" s="28">
        <v>0</v>
      </c>
      <c r="N781" s="28">
        <v>0</v>
      </c>
      <c r="O781" s="28">
        <v>0</v>
      </c>
      <c r="P781" s="28">
        <v>0</v>
      </c>
    </row>
    <row r="782" spans="1:16" x14ac:dyDescent="0.2">
      <c r="A782" s="28">
        <v>45402</v>
      </c>
      <c r="B782" s="28">
        <v>88914</v>
      </c>
      <c r="C782" s="28">
        <v>8891405</v>
      </c>
      <c r="D782" s="28" t="s">
        <v>222</v>
      </c>
      <c r="E782" s="28" t="s">
        <v>1727</v>
      </c>
      <c r="F782" s="28" t="s">
        <v>1729</v>
      </c>
      <c r="G782" s="28" t="s">
        <v>225</v>
      </c>
      <c r="H782" s="28" t="s">
        <v>1728</v>
      </c>
      <c r="I782" s="28" t="s">
        <v>1730</v>
      </c>
      <c r="J782" s="28" t="str">
        <f t="shared" si="12"/>
        <v>宮崎県児湯郡新富町伊倉</v>
      </c>
      <c r="K782" s="28">
        <v>0</v>
      </c>
      <c r="L782" s="28">
        <v>0</v>
      </c>
      <c r="M782" s="28">
        <v>0</v>
      </c>
      <c r="N782" s="28">
        <v>0</v>
      </c>
      <c r="O782" s="28">
        <v>0</v>
      </c>
      <c r="P782" s="28">
        <v>0</v>
      </c>
    </row>
    <row r="783" spans="1:16" x14ac:dyDescent="0.2">
      <c r="A783" s="28">
        <v>45402</v>
      </c>
      <c r="B783" s="28">
        <v>88914</v>
      </c>
      <c r="C783" s="28">
        <v>8891403</v>
      </c>
      <c r="D783" s="28" t="s">
        <v>222</v>
      </c>
      <c r="E783" s="28" t="s">
        <v>1727</v>
      </c>
      <c r="F783" s="28" t="s">
        <v>1731</v>
      </c>
      <c r="G783" s="28" t="s">
        <v>225</v>
      </c>
      <c r="H783" s="28" t="s">
        <v>1728</v>
      </c>
      <c r="I783" s="28" t="s">
        <v>1732</v>
      </c>
      <c r="J783" s="28" t="str">
        <f t="shared" si="12"/>
        <v>宮崎県児湯郡新富町上富田</v>
      </c>
      <c r="K783" s="28">
        <v>0</v>
      </c>
      <c r="L783" s="28">
        <v>0</v>
      </c>
      <c r="M783" s="28">
        <v>0</v>
      </c>
      <c r="N783" s="28">
        <v>0</v>
      </c>
      <c r="O783" s="28">
        <v>0</v>
      </c>
      <c r="P783" s="28">
        <v>0</v>
      </c>
    </row>
    <row r="784" spans="1:16" x14ac:dyDescent="0.2">
      <c r="A784" s="28">
        <v>45402</v>
      </c>
      <c r="B784" s="28">
        <v>88914</v>
      </c>
      <c r="C784" s="28">
        <v>8891404</v>
      </c>
      <c r="D784" s="28" t="s">
        <v>222</v>
      </c>
      <c r="E784" s="28" t="s">
        <v>1727</v>
      </c>
      <c r="F784" s="28" t="s">
        <v>1733</v>
      </c>
      <c r="G784" s="28" t="s">
        <v>225</v>
      </c>
      <c r="H784" s="28" t="s">
        <v>1728</v>
      </c>
      <c r="I784" s="28" t="s">
        <v>1734</v>
      </c>
      <c r="J784" s="28" t="str">
        <f t="shared" si="12"/>
        <v>宮崎県児湯郡新富町下富田</v>
      </c>
      <c r="K784" s="28">
        <v>0</v>
      </c>
      <c r="L784" s="28">
        <v>0</v>
      </c>
      <c r="M784" s="28">
        <v>0</v>
      </c>
      <c r="N784" s="28">
        <v>0</v>
      </c>
      <c r="O784" s="28">
        <v>0</v>
      </c>
      <c r="P784" s="28">
        <v>0</v>
      </c>
    </row>
    <row r="785" spans="1:16" x14ac:dyDescent="0.2">
      <c r="A785" s="28">
        <v>45402</v>
      </c>
      <c r="B785" s="28">
        <v>88914</v>
      </c>
      <c r="C785" s="28">
        <v>8891411</v>
      </c>
      <c r="D785" s="28" t="s">
        <v>222</v>
      </c>
      <c r="E785" s="28" t="s">
        <v>1727</v>
      </c>
      <c r="F785" s="28" t="s">
        <v>1735</v>
      </c>
      <c r="G785" s="28" t="s">
        <v>225</v>
      </c>
      <c r="H785" s="28" t="s">
        <v>1728</v>
      </c>
      <c r="I785" s="28" t="s">
        <v>1736</v>
      </c>
      <c r="J785" s="28" t="str">
        <f t="shared" si="12"/>
        <v>宮崎県児湯郡新富町富田</v>
      </c>
      <c r="K785" s="28">
        <v>0</v>
      </c>
      <c r="L785" s="28">
        <v>0</v>
      </c>
      <c r="M785" s="28">
        <v>1</v>
      </c>
      <c r="N785" s="28">
        <v>0</v>
      </c>
      <c r="O785" s="28">
        <v>0</v>
      </c>
      <c r="P785" s="28">
        <v>0</v>
      </c>
    </row>
    <row r="786" spans="1:16" x14ac:dyDescent="0.2">
      <c r="A786" s="28">
        <v>45402</v>
      </c>
      <c r="B786" s="28">
        <v>88914</v>
      </c>
      <c r="C786" s="28">
        <v>8891415</v>
      </c>
      <c r="D786" s="28" t="s">
        <v>222</v>
      </c>
      <c r="E786" s="28" t="s">
        <v>1727</v>
      </c>
      <c r="F786" s="28" t="s">
        <v>1737</v>
      </c>
      <c r="G786" s="28" t="s">
        <v>225</v>
      </c>
      <c r="H786" s="28" t="s">
        <v>1728</v>
      </c>
      <c r="I786" s="28" t="s">
        <v>1738</v>
      </c>
      <c r="J786" s="28" t="str">
        <f t="shared" si="12"/>
        <v>宮崎県児湯郡新富町富田北</v>
      </c>
      <c r="K786" s="28">
        <v>0</v>
      </c>
      <c r="L786" s="28">
        <v>0</v>
      </c>
      <c r="M786" s="28">
        <v>1</v>
      </c>
      <c r="N786" s="28">
        <v>0</v>
      </c>
      <c r="O786" s="28">
        <v>0</v>
      </c>
      <c r="P786" s="28">
        <v>0</v>
      </c>
    </row>
    <row r="787" spans="1:16" x14ac:dyDescent="0.2">
      <c r="A787" s="28">
        <v>45402</v>
      </c>
      <c r="B787" s="28">
        <v>88914</v>
      </c>
      <c r="C787" s="28">
        <v>8891412</v>
      </c>
      <c r="D787" s="28" t="s">
        <v>222</v>
      </c>
      <c r="E787" s="28" t="s">
        <v>1727</v>
      </c>
      <c r="F787" s="28" t="s">
        <v>1739</v>
      </c>
      <c r="G787" s="28" t="s">
        <v>225</v>
      </c>
      <c r="H787" s="28" t="s">
        <v>1728</v>
      </c>
      <c r="I787" s="28" t="s">
        <v>1740</v>
      </c>
      <c r="J787" s="28" t="str">
        <f t="shared" si="12"/>
        <v>宮崎県児湯郡新富町富田東</v>
      </c>
      <c r="K787" s="28">
        <v>0</v>
      </c>
      <c r="L787" s="28">
        <v>0</v>
      </c>
      <c r="M787" s="28">
        <v>1</v>
      </c>
      <c r="N787" s="28">
        <v>0</v>
      </c>
      <c r="O787" s="28">
        <v>0</v>
      </c>
      <c r="P787" s="28">
        <v>0</v>
      </c>
    </row>
    <row r="788" spans="1:16" x14ac:dyDescent="0.2">
      <c r="A788" s="28">
        <v>45402</v>
      </c>
      <c r="B788" s="28">
        <v>88914</v>
      </c>
      <c r="C788" s="28">
        <v>8891413</v>
      </c>
      <c r="D788" s="28" t="s">
        <v>222</v>
      </c>
      <c r="E788" s="28" t="s">
        <v>1727</v>
      </c>
      <c r="F788" s="28" t="s">
        <v>1741</v>
      </c>
      <c r="G788" s="28" t="s">
        <v>225</v>
      </c>
      <c r="H788" s="28" t="s">
        <v>1728</v>
      </c>
      <c r="I788" s="28" t="s">
        <v>1742</v>
      </c>
      <c r="J788" s="28" t="str">
        <f t="shared" si="12"/>
        <v>宮崎県児湯郡新富町富田西</v>
      </c>
      <c r="K788" s="28">
        <v>0</v>
      </c>
      <c r="L788" s="28">
        <v>0</v>
      </c>
      <c r="M788" s="28">
        <v>1</v>
      </c>
      <c r="N788" s="28">
        <v>0</v>
      </c>
      <c r="O788" s="28">
        <v>0</v>
      </c>
      <c r="P788" s="28">
        <v>0</v>
      </c>
    </row>
    <row r="789" spans="1:16" x14ac:dyDescent="0.2">
      <c r="A789" s="28">
        <v>45402</v>
      </c>
      <c r="B789" s="28">
        <v>88914</v>
      </c>
      <c r="C789" s="28">
        <v>8891414</v>
      </c>
      <c r="D789" s="28" t="s">
        <v>222</v>
      </c>
      <c r="E789" s="28" t="s">
        <v>1727</v>
      </c>
      <c r="F789" s="28" t="s">
        <v>1743</v>
      </c>
      <c r="G789" s="28" t="s">
        <v>225</v>
      </c>
      <c r="H789" s="28" t="s">
        <v>1728</v>
      </c>
      <c r="I789" s="28" t="s">
        <v>1744</v>
      </c>
      <c r="J789" s="28" t="str">
        <f t="shared" si="12"/>
        <v>宮崎県児湯郡新富町富田南</v>
      </c>
      <c r="K789" s="28">
        <v>0</v>
      </c>
      <c r="L789" s="28">
        <v>0</v>
      </c>
      <c r="M789" s="28">
        <v>1</v>
      </c>
      <c r="N789" s="28">
        <v>0</v>
      </c>
      <c r="O789" s="28">
        <v>0</v>
      </c>
      <c r="P789" s="28">
        <v>0</v>
      </c>
    </row>
    <row r="790" spans="1:16" x14ac:dyDescent="0.2">
      <c r="A790" s="28">
        <v>45402</v>
      </c>
      <c r="B790" s="28">
        <v>88914</v>
      </c>
      <c r="C790" s="28">
        <v>8891406</v>
      </c>
      <c r="D790" s="28" t="s">
        <v>222</v>
      </c>
      <c r="E790" s="28" t="s">
        <v>1727</v>
      </c>
      <c r="F790" s="28" t="s">
        <v>1745</v>
      </c>
      <c r="G790" s="28" t="s">
        <v>225</v>
      </c>
      <c r="H790" s="28" t="s">
        <v>1728</v>
      </c>
      <c r="I790" s="28" t="s">
        <v>1746</v>
      </c>
      <c r="J790" s="28" t="str">
        <f t="shared" si="12"/>
        <v>宮崎県児湯郡新富町新田</v>
      </c>
      <c r="K790" s="28">
        <v>0</v>
      </c>
      <c r="L790" s="28">
        <v>0</v>
      </c>
      <c r="M790" s="28">
        <v>0</v>
      </c>
      <c r="N790" s="28">
        <v>0</v>
      </c>
      <c r="O790" s="28">
        <v>0</v>
      </c>
      <c r="P790" s="28">
        <v>0</v>
      </c>
    </row>
    <row r="791" spans="1:16" x14ac:dyDescent="0.2">
      <c r="A791" s="28">
        <v>45402</v>
      </c>
      <c r="B791" s="28">
        <v>88914</v>
      </c>
      <c r="C791" s="28">
        <v>8891401</v>
      </c>
      <c r="D791" s="28" t="s">
        <v>222</v>
      </c>
      <c r="E791" s="28" t="s">
        <v>1727</v>
      </c>
      <c r="F791" s="28" t="s">
        <v>1747</v>
      </c>
      <c r="G791" s="28" t="s">
        <v>225</v>
      </c>
      <c r="H791" s="28" t="s">
        <v>1728</v>
      </c>
      <c r="I791" s="28" t="s">
        <v>1748</v>
      </c>
      <c r="J791" s="28" t="str">
        <f t="shared" si="12"/>
        <v>宮崎県児湯郡新富町日置</v>
      </c>
      <c r="K791" s="28">
        <v>0</v>
      </c>
      <c r="L791" s="28">
        <v>0</v>
      </c>
      <c r="M791" s="28">
        <v>0</v>
      </c>
      <c r="N791" s="28">
        <v>0</v>
      </c>
      <c r="O791" s="28">
        <v>0</v>
      </c>
      <c r="P791" s="28">
        <v>0</v>
      </c>
    </row>
    <row r="792" spans="1:16" x14ac:dyDescent="0.2">
      <c r="A792" s="28">
        <v>45402</v>
      </c>
      <c r="B792" s="28">
        <v>88914</v>
      </c>
      <c r="C792" s="28">
        <v>8891402</v>
      </c>
      <c r="D792" s="28" t="s">
        <v>222</v>
      </c>
      <c r="E792" s="28" t="s">
        <v>1727</v>
      </c>
      <c r="F792" s="28" t="s">
        <v>1749</v>
      </c>
      <c r="G792" s="28" t="s">
        <v>225</v>
      </c>
      <c r="H792" s="28" t="s">
        <v>1728</v>
      </c>
      <c r="I792" s="28" t="s">
        <v>1750</v>
      </c>
      <c r="J792" s="28" t="str">
        <f t="shared" si="12"/>
        <v>宮崎県児湯郡新富町三納代</v>
      </c>
      <c r="K792" s="28">
        <v>0</v>
      </c>
      <c r="L792" s="28">
        <v>0</v>
      </c>
      <c r="M792" s="28">
        <v>0</v>
      </c>
      <c r="N792" s="28">
        <v>0</v>
      </c>
      <c r="O792" s="28">
        <v>0</v>
      </c>
      <c r="P792" s="28">
        <v>0</v>
      </c>
    </row>
    <row r="793" spans="1:16" x14ac:dyDescent="0.2">
      <c r="A793" s="28">
        <v>45403</v>
      </c>
      <c r="B793" s="28">
        <v>88114</v>
      </c>
      <c r="C793" s="28">
        <v>8811400</v>
      </c>
      <c r="D793" s="28" t="s">
        <v>222</v>
      </c>
      <c r="E793" s="28" t="s">
        <v>1751</v>
      </c>
      <c r="F793" s="28" t="s">
        <v>224</v>
      </c>
      <c r="G793" s="28" t="s">
        <v>225</v>
      </c>
      <c r="H793" s="28" t="s">
        <v>1752</v>
      </c>
      <c r="I793" s="28" t="s">
        <v>227</v>
      </c>
      <c r="J793" s="28" t="str">
        <f t="shared" si="12"/>
        <v>宮崎県児湯郡西米良村以下に掲載がない場合</v>
      </c>
      <c r="K793" s="28">
        <v>0</v>
      </c>
      <c r="L793" s="28">
        <v>0</v>
      </c>
      <c r="M793" s="28">
        <v>0</v>
      </c>
      <c r="N793" s="28">
        <v>0</v>
      </c>
      <c r="O793" s="28">
        <v>0</v>
      </c>
      <c r="P793" s="28">
        <v>0</v>
      </c>
    </row>
    <row r="794" spans="1:16" x14ac:dyDescent="0.2">
      <c r="A794" s="28">
        <v>45403</v>
      </c>
      <c r="B794" s="28">
        <v>88114</v>
      </c>
      <c r="C794" s="28">
        <v>8811412</v>
      </c>
      <c r="D794" s="28" t="s">
        <v>222</v>
      </c>
      <c r="E794" s="28" t="s">
        <v>1751</v>
      </c>
      <c r="F794" s="28" t="s">
        <v>1753</v>
      </c>
      <c r="G794" s="28" t="s">
        <v>225</v>
      </c>
      <c r="H794" s="28" t="s">
        <v>1752</v>
      </c>
      <c r="I794" s="28" t="s">
        <v>1754</v>
      </c>
      <c r="J794" s="28" t="str">
        <f t="shared" si="12"/>
        <v>宮崎県児湯郡西米良村板谷</v>
      </c>
      <c r="K794" s="28">
        <v>0</v>
      </c>
      <c r="L794" s="28">
        <v>0</v>
      </c>
      <c r="M794" s="28">
        <v>0</v>
      </c>
      <c r="N794" s="28">
        <v>0</v>
      </c>
      <c r="O794" s="28">
        <v>0</v>
      </c>
      <c r="P794" s="28">
        <v>0</v>
      </c>
    </row>
    <row r="795" spans="1:16" x14ac:dyDescent="0.2">
      <c r="A795" s="28">
        <v>45403</v>
      </c>
      <c r="B795" s="28">
        <v>88113</v>
      </c>
      <c r="C795" s="28">
        <v>8811302</v>
      </c>
      <c r="D795" s="28" t="s">
        <v>222</v>
      </c>
      <c r="E795" s="28" t="s">
        <v>1751</v>
      </c>
      <c r="F795" s="28" t="s">
        <v>1755</v>
      </c>
      <c r="G795" s="28" t="s">
        <v>225</v>
      </c>
      <c r="H795" s="28" t="s">
        <v>1752</v>
      </c>
      <c r="I795" s="28" t="s">
        <v>1756</v>
      </c>
      <c r="J795" s="28" t="str">
        <f t="shared" si="12"/>
        <v>宮崎県児湯郡西米良村小川</v>
      </c>
      <c r="K795" s="28">
        <v>0</v>
      </c>
      <c r="L795" s="28">
        <v>0</v>
      </c>
      <c r="M795" s="28">
        <v>0</v>
      </c>
      <c r="N795" s="28">
        <v>0</v>
      </c>
      <c r="O795" s="28">
        <v>0</v>
      </c>
      <c r="P795" s="28">
        <v>0</v>
      </c>
    </row>
    <row r="796" spans="1:16" x14ac:dyDescent="0.2">
      <c r="A796" s="28">
        <v>45403</v>
      </c>
      <c r="B796" s="28">
        <v>88114</v>
      </c>
      <c r="C796" s="28">
        <v>8811413</v>
      </c>
      <c r="D796" s="28" t="s">
        <v>222</v>
      </c>
      <c r="E796" s="28" t="s">
        <v>1751</v>
      </c>
      <c r="F796" s="28" t="s">
        <v>1757</v>
      </c>
      <c r="G796" s="28" t="s">
        <v>225</v>
      </c>
      <c r="H796" s="28" t="s">
        <v>1752</v>
      </c>
      <c r="I796" s="28" t="s">
        <v>1758</v>
      </c>
      <c r="J796" s="28" t="str">
        <f t="shared" si="12"/>
        <v>宮崎県児湯郡西米良村上米良</v>
      </c>
      <c r="K796" s="28">
        <v>0</v>
      </c>
      <c r="L796" s="28">
        <v>0</v>
      </c>
      <c r="M796" s="28">
        <v>0</v>
      </c>
      <c r="N796" s="28">
        <v>0</v>
      </c>
      <c r="O796" s="28">
        <v>0</v>
      </c>
      <c r="P796" s="28">
        <v>0</v>
      </c>
    </row>
    <row r="797" spans="1:16" x14ac:dyDescent="0.2">
      <c r="A797" s="28">
        <v>45403</v>
      </c>
      <c r="B797" s="28">
        <v>88113</v>
      </c>
      <c r="C797" s="28">
        <v>8811301</v>
      </c>
      <c r="D797" s="28" t="s">
        <v>222</v>
      </c>
      <c r="E797" s="28" t="s">
        <v>1751</v>
      </c>
      <c r="F797" s="28" t="s">
        <v>1759</v>
      </c>
      <c r="G797" s="28" t="s">
        <v>225</v>
      </c>
      <c r="H797" s="28" t="s">
        <v>1752</v>
      </c>
      <c r="I797" s="28" t="s">
        <v>1760</v>
      </c>
      <c r="J797" s="28" t="str">
        <f t="shared" si="12"/>
        <v>宮崎県児湯郡西米良村越野尾</v>
      </c>
      <c r="K797" s="28">
        <v>0</v>
      </c>
      <c r="L797" s="28">
        <v>0</v>
      </c>
      <c r="M797" s="28">
        <v>0</v>
      </c>
      <c r="N797" s="28">
        <v>0</v>
      </c>
      <c r="O797" s="28">
        <v>0</v>
      </c>
      <c r="P797" s="28">
        <v>0</v>
      </c>
    </row>
    <row r="798" spans="1:16" x14ac:dyDescent="0.2">
      <c r="A798" s="28">
        <v>45403</v>
      </c>
      <c r="B798" s="28">
        <v>88114</v>
      </c>
      <c r="C798" s="28">
        <v>8811414</v>
      </c>
      <c r="D798" s="28" t="s">
        <v>222</v>
      </c>
      <c r="E798" s="28" t="s">
        <v>1751</v>
      </c>
      <c r="F798" s="28" t="s">
        <v>1761</v>
      </c>
      <c r="G798" s="28" t="s">
        <v>225</v>
      </c>
      <c r="H798" s="28" t="s">
        <v>1752</v>
      </c>
      <c r="I798" s="28" t="s">
        <v>1762</v>
      </c>
      <c r="J798" s="28" t="str">
        <f t="shared" si="12"/>
        <v>宮崎県児湯郡西米良村竹原</v>
      </c>
      <c r="K798" s="28">
        <v>0</v>
      </c>
      <c r="L798" s="28">
        <v>0</v>
      </c>
      <c r="M798" s="28">
        <v>0</v>
      </c>
      <c r="N798" s="28">
        <v>0</v>
      </c>
      <c r="O798" s="28">
        <v>0</v>
      </c>
      <c r="P798" s="28">
        <v>0</v>
      </c>
    </row>
    <row r="799" spans="1:16" x14ac:dyDescent="0.2">
      <c r="A799" s="28">
        <v>45403</v>
      </c>
      <c r="B799" s="28">
        <v>88114</v>
      </c>
      <c r="C799" s="28">
        <v>8811411</v>
      </c>
      <c r="D799" s="28" t="s">
        <v>222</v>
      </c>
      <c r="E799" s="28" t="s">
        <v>1751</v>
      </c>
      <c r="F799" s="28" t="s">
        <v>1763</v>
      </c>
      <c r="G799" s="28" t="s">
        <v>225</v>
      </c>
      <c r="H799" s="28" t="s">
        <v>1752</v>
      </c>
      <c r="I799" s="28" t="s">
        <v>1764</v>
      </c>
      <c r="J799" s="28" t="str">
        <f t="shared" si="12"/>
        <v>宮崎県児湯郡西米良村村所</v>
      </c>
      <c r="K799" s="28">
        <v>0</v>
      </c>
      <c r="L799" s="28">
        <v>0</v>
      </c>
      <c r="M799" s="28">
        <v>0</v>
      </c>
      <c r="N799" s="28">
        <v>0</v>
      </c>
      <c r="O799" s="28">
        <v>0</v>
      </c>
      <c r="P799" s="28">
        <v>0</v>
      </c>
    </row>
    <row r="800" spans="1:16" x14ac:dyDescent="0.2">
      <c r="A800" s="28">
        <v>45403</v>
      </c>
      <c r="B800" s="28">
        <v>88113</v>
      </c>
      <c r="C800" s="28">
        <v>8811303</v>
      </c>
      <c r="D800" s="28" t="s">
        <v>222</v>
      </c>
      <c r="E800" s="28" t="s">
        <v>1751</v>
      </c>
      <c r="F800" s="28" t="s">
        <v>1765</v>
      </c>
      <c r="G800" s="28" t="s">
        <v>225</v>
      </c>
      <c r="H800" s="28" t="s">
        <v>1752</v>
      </c>
      <c r="I800" s="28" t="s">
        <v>1766</v>
      </c>
      <c r="J800" s="28" t="str">
        <f t="shared" si="12"/>
        <v>宮崎県児湯郡西米良村横野</v>
      </c>
      <c r="K800" s="28">
        <v>0</v>
      </c>
      <c r="L800" s="28">
        <v>0</v>
      </c>
      <c r="M800" s="28">
        <v>0</v>
      </c>
      <c r="N800" s="28">
        <v>0</v>
      </c>
      <c r="O800" s="28">
        <v>0</v>
      </c>
      <c r="P800" s="28">
        <v>0</v>
      </c>
    </row>
    <row r="801" spans="1:16" x14ac:dyDescent="0.2">
      <c r="A801" s="28">
        <v>45404</v>
      </c>
      <c r="B801" s="28">
        <v>88401</v>
      </c>
      <c r="C801" s="28">
        <v>8840100</v>
      </c>
      <c r="D801" s="28" t="s">
        <v>222</v>
      </c>
      <c r="E801" s="28" t="s">
        <v>1767</v>
      </c>
      <c r="F801" s="28" t="s">
        <v>224</v>
      </c>
      <c r="G801" s="28" t="s">
        <v>225</v>
      </c>
      <c r="H801" s="28" t="s">
        <v>1768</v>
      </c>
      <c r="I801" s="28" t="s">
        <v>227</v>
      </c>
      <c r="J801" s="28" t="str">
        <f t="shared" si="12"/>
        <v>宮崎県児湯郡木城町以下に掲載がない場合</v>
      </c>
      <c r="K801" s="28">
        <v>0</v>
      </c>
      <c r="L801" s="28">
        <v>0</v>
      </c>
      <c r="M801" s="28">
        <v>0</v>
      </c>
      <c r="N801" s="28">
        <v>0</v>
      </c>
      <c r="O801" s="28">
        <v>0</v>
      </c>
      <c r="P801" s="28">
        <v>0</v>
      </c>
    </row>
    <row r="802" spans="1:16" x14ac:dyDescent="0.2">
      <c r="A802" s="28">
        <v>45404</v>
      </c>
      <c r="B802" s="28">
        <v>88401</v>
      </c>
      <c r="C802" s="28">
        <v>8840104</v>
      </c>
      <c r="D802" s="28" t="s">
        <v>222</v>
      </c>
      <c r="E802" s="28" t="s">
        <v>1767</v>
      </c>
      <c r="F802" s="28" t="s">
        <v>1769</v>
      </c>
      <c r="G802" s="28" t="s">
        <v>225</v>
      </c>
      <c r="H802" s="28" t="s">
        <v>1768</v>
      </c>
      <c r="I802" s="28" t="s">
        <v>1770</v>
      </c>
      <c r="J802" s="28" t="str">
        <f t="shared" si="12"/>
        <v>宮崎県児湯郡木城町石河内</v>
      </c>
      <c r="K802" s="28">
        <v>0</v>
      </c>
      <c r="L802" s="28">
        <v>0</v>
      </c>
      <c r="M802" s="28">
        <v>0</v>
      </c>
      <c r="N802" s="28">
        <v>0</v>
      </c>
      <c r="O802" s="28">
        <v>0</v>
      </c>
      <c r="P802" s="28">
        <v>0</v>
      </c>
    </row>
    <row r="803" spans="1:16" x14ac:dyDescent="0.2">
      <c r="A803" s="28">
        <v>45404</v>
      </c>
      <c r="B803" s="28">
        <v>88401</v>
      </c>
      <c r="C803" s="28">
        <v>8840103</v>
      </c>
      <c r="D803" s="28" t="s">
        <v>222</v>
      </c>
      <c r="E803" s="28" t="s">
        <v>1767</v>
      </c>
      <c r="F803" s="28" t="s">
        <v>1771</v>
      </c>
      <c r="G803" s="28" t="s">
        <v>225</v>
      </c>
      <c r="H803" s="28" t="s">
        <v>1768</v>
      </c>
      <c r="I803" s="28" t="s">
        <v>1772</v>
      </c>
      <c r="J803" s="28" t="str">
        <f t="shared" si="12"/>
        <v>宮崎県児湯郡木城町川原</v>
      </c>
      <c r="K803" s="28">
        <v>0</v>
      </c>
      <c r="L803" s="28">
        <v>0</v>
      </c>
      <c r="M803" s="28">
        <v>0</v>
      </c>
      <c r="N803" s="28">
        <v>0</v>
      </c>
      <c r="O803" s="28">
        <v>0</v>
      </c>
      <c r="P803" s="28">
        <v>0</v>
      </c>
    </row>
    <row r="804" spans="1:16" x14ac:dyDescent="0.2">
      <c r="A804" s="28">
        <v>45404</v>
      </c>
      <c r="B804" s="28">
        <v>88401</v>
      </c>
      <c r="C804" s="28">
        <v>8840102</v>
      </c>
      <c r="D804" s="28" t="s">
        <v>222</v>
      </c>
      <c r="E804" s="28" t="s">
        <v>1767</v>
      </c>
      <c r="F804" s="28" t="s">
        <v>1773</v>
      </c>
      <c r="G804" s="28" t="s">
        <v>225</v>
      </c>
      <c r="H804" s="28" t="s">
        <v>1768</v>
      </c>
      <c r="I804" s="28" t="s">
        <v>1774</v>
      </c>
      <c r="J804" s="28" t="str">
        <f t="shared" si="12"/>
        <v>宮崎県児湯郡木城町椎木</v>
      </c>
      <c r="K804" s="28">
        <v>0</v>
      </c>
      <c r="L804" s="28">
        <v>0</v>
      </c>
      <c r="M804" s="28">
        <v>0</v>
      </c>
      <c r="N804" s="28">
        <v>0</v>
      </c>
      <c r="O804" s="28">
        <v>0</v>
      </c>
      <c r="P804" s="28">
        <v>0</v>
      </c>
    </row>
    <row r="805" spans="1:16" x14ac:dyDescent="0.2">
      <c r="A805" s="28">
        <v>45404</v>
      </c>
      <c r="B805" s="28">
        <v>88401</v>
      </c>
      <c r="C805" s="28">
        <v>8840101</v>
      </c>
      <c r="D805" s="28" t="s">
        <v>222</v>
      </c>
      <c r="E805" s="28" t="s">
        <v>1767</v>
      </c>
      <c r="F805" s="28" t="s">
        <v>1775</v>
      </c>
      <c r="G805" s="28" t="s">
        <v>225</v>
      </c>
      <c r="H805" s="28" t="s">
        <v>1768</v>
      </c>
      <c r="I805" s="28" t="s">
        <v>1776</v>
      </c>
      <c r="J805" s="28" t="str">
        <f t="shared" si="12"/>
        <v>宮崎県児湯郡木城町高城</v>
      </c>
      <c r="K805" s="28">
        <v>0</v>
      </c>
      <c r="L805" s="28">
        <v>0</v>
      </c>
      <c r="M805" s="28">
        <v>0</v>
      </c>
      <c r="N805" s="28">
        <v>0</v>
      </c>
      <c r="O805" s="28">
        <v>0</v>
      </c>
      <c r="P805" s="28">
        <v>0</v>
      </c>
    </row>
    <row r="806" spans="1:16" x14ac:dyDescent="0.2">
      <c r="A806" s="28">
        <v>45404</v>
      </c>
      <c r="B806" s="28">
        <v>88401</v>
      </c>
      <c r="C806" s="28">
        <v>8840105</v>
      </c>
      <c r="D806" s="28" t="s">
        <v>222</v>
      </c>
      <c r="E806" s="28" t="s">
        <v>1767</v>
      </c>
      <c r="F806" s="28" t="s">
        <v>1777</v>
      </c>
      <c r="G806" s="28" t="s">
        <v>225</v>
      </c>
      <c r="H806" s="28" t="s">
        <v>1768</v>
      </c>
      <c r="I806" s="28" t="s">
        <v>1778</v>
      </c>
      <c r="J806" s="28" t="str">
        <f t="shared" si="12"/>
        <v>宮崎県児湯郡木城町中之又</v>
      </c>
      <c r="K806" s="28">
        <v>0</v>
      </c>
      <c r="L806" s="28">
        <v>0</v>
      </c>
      <c r="M806" s="28">
        <v>0</v>
      </c>
      <c r="N806" s="28">
        <v>0</v>
      </c>
      <c r="O806" s="28">
        <v>0</v>
      </c>
      <c r="P806" s="28">
        <v>0</v>
      </c>
    </row>
    <row r="807" spans="1:16" x14ac:dyDescent="0.2">
      <c r="A807" s="28">
        <v>45405</v>
      </c>
      <c r="B807" s="28">
        <v>88913</v>
      </c>
      <c r="C807" s="28">
        <v>8891300</v>
      </c>
      <c r="D807" s="28" t="s">
        <v>222</v>
      </c>
      <c r="E807" s="28" t="s">
        <v>1779</v>
      </c>
      <c r="F807" s="28" t="s">
        <v>224</v>
      </c>
      <c r="G807" s="28" t="s">
        <v>225</v>
      </c>
      <c r="H807" s="28" t="s">
        <v>1780</v>
      </c>
      <c r="I807" s="28" t="s">
        <v>227</v>
      </c>
      <c r="J807" s="28" t="str">
        <f t="shared" si="12"/>
        <v>宮崎県児湯郡川南町以下に掲載がない場合</v>
      </c>
      <c r="K807" s="28">
        <v>0</v>
      </c>
      <c r="L807" s="28">
        <v>0</v>
      </c>
      <c r="M807" s="28">
        <v>0</v>
      </c>
      <c r="N807" s="28">
        <v>0</v>
      </c>
      <c r="O807" s="28">
        <v>0</v>
      </c>
      <c r="P807" s="28">
        <v>0</v>
      </c>
    </row>
    <row r="808" spans="1:16" x14ac:dyDescent="0.2">
      <c r="A808" s="28">
        <v>45405</v>
      </c>
      <c r="B808" s="28">
        <v>88913</v>
      </c>
      <c r="C808" s="28">
        <v>8891301</v>
      </c>
      <c r="D808" s="28" t="s">
        <v>222</v>
      </c>
      <c r="E808" s="28" t="s">
        <v>1779</v>
      </c>
      <c r="F808" s="28" t="s">
        <v>1781</v>
      </c>
      <c r="G808" s="28" t="s">
        <v>225</v>
      </c>
      <c r="H808" s="28" t="s">
        <v>1780</v>
      </c>
      <c r="I808" s="28" t="s">
        <v>1782</v>
      </c>
      <c r="J808" s="28" t="str">
        <f t="shared" si="12"/>
        <v>宮崎県児湯郡川南町川南</v>
      </c>
      <c r="K808" s="28">
        <v>0</v>
      </c>
      <c r="L808" s="28">
        <v>0</v>
      </c>
      <c r="M808" s="28">
        <v>0</v>
      </c>
      <c r="N808" s="28">
        <v>0</v>
      </c>
      <c r="O808" s="28">
        <v>0</v>
      </c>
      <c r="P808" s="28">
        <v>0</v>
      </c>
    </row>
    <row r="809" spans="1:16" x14ac:dyDescent="0.2">
      <c r="A809" s="28">
        <v>45405</v>
      </c>
      <c r="B809" s="28">
        <v>88913</v>
      </c>
      <c r="C809" s="28">
        <v>8891302</v>
      </c>
      <c r="D809" s="28" t="s">
        <v>222</v>
      </c>
      <c r="E809" s="28" t="s">
        <v>1779</v>
      </c>
      <c r="F809" s="28" t="s">
        <v>1783</v>
      </c>
      <c r="G809" s="28" t="s">
        <v>225</v>
      </c>
      <c r="H809" s="28" t="s">
        <v>1780</v>
      </c>
      <c r="I809" s="28" t="s">
        <v>1784</v>
      </c>
      <c r="J809" s="28" t="str">
        <f t="shared" si="12"/>
        <v>宮崎県児湯郡川南町平田</v>
      </c>
      <c r="K809" s="28">
        <v>0</v>
      </c>
      <c r="L809" s="28">
        <v>0</v>
      </c>
      <c r="M809" s="28">
        <v>0</v>
      </c>
      <c r="N809" s="28">
        <v>0</v>
      </c>
      <c r="O809" s="28">
        <v>0</v>
      </c>
      <c r="P809" s="28">
        <v>0</v>
      </c>
    </row>
    <row r="810" spans="1:16" x14ac:dyDescent="0.2">
      <c r="A810" s="28">
        <v>45406</v>
      </c>
      <c r="B810" s="28">
        <v>88912</v>
      </c>
      <c r="C810" s="28">
        <v>8891200</v>
      </c>
      <c r="D810" s="28" t="s">
        <v>222</v>
      </c>
      <c r="E810" s="28" t="s">
        <v>1785</v>
      </c>
      <c r="F810" s="28" t="s">
        <v>224</v>
      </c>
      <c r="G810" s="28" t="s">
        <v>225</v>
      </c>
      <c r="H810" s="28" t="s">
        <v>1786</v>
      </c>
      <c r="I810" s="28" t="s">
        <v>227</v>
      </c>
      <c r="J810" s="28" t="str">
        <f t="shared" si="12"/>
        <v>宮崎県児湯郡都農町以下に掲載がない場合</v>
      </c>
      <c r="K810" s="28">
        <v>0</v>
      </c>
      <c r="L810" s="28">
        <v>0</v>
      </c>
      <c r="M810" s="28">
        <v>0</v>
      </c>
      <c r="N810" s="28">
        <v>0</v>
      </c>
      <c r="O810" s="28">
        <v>0</v>
      </c>
      <c r="P810" s="28">
        <v>0</v>
      </c>
    </row>
    <row r="811" spans="1:16" x14ac:dyDescent="0.2">
      <c r="A811" s="28">
        <v>45406</v>
      </c>
      <c r="B811" s="28">
        <v>88912</v>
      </c>
      <c r="C811" s="28">
        <v>8891201</v>
      </c>
      <c r="D811" s="28" t="s">
        <v>222</v>
      </c>
      <c r="E811" s="28" t="s">
        <v>1785</v>
      </c>
      <c r="F811" s="28" t="s">
        <v>1787</v>
      </c>
      <c r="G811" s="28" t="s">
        <v>225</v>
      </c>
      <c r="H811" s="28" t="s">
        <v>1786</v>
      </c>
      <c r="I811" s="28" t="s">
        <v>1788</v>
      </c>
      <c r="J811" s="28" t="str">
        <f t="shared" si="12"/>
        <v>宮崎県児湯郡都農町川北</v>
      </c>
      <c r="K811" s="28">
        <v>0</v>
      </c>
      <c r="L811" s="28">
        <v>0</v>
      </c>
      <c r="M811" s="28">
        <v>0</v>
      </c>
      <c r="N811" s="28">
        <v>0</v>
      </c>
      <c r="O811" s="28">
        <v>0</v>
      </c>
      <c r="P811" s="28">
        <v>0</v>
      </c>
    </row>
    <row r="812" spans="1:16" x14ac:dyDescent="0.2">
      <c r="A812" s="28">
        <v>45421</v>
      </c>
      <c r="B812" s="28">
        <v>88906</v>
      </c>
      <c r="C812" s="28">
        <v>8890600</v>
      </c>
      <c r="D812" s="28" t="s">
        <v>222</v>
      </c>
      <c r="E812" s="28" t="s">
        <v>1789</v>
      </c>
      <c r="F812" s="28" t="s">
        <v>224</v>
      </c>
      <c r="G812" s="28" t="s">
        <v>225</v>
      </c>
      <c r="H812" s="28" t="s">
        <v>1790</v>
      </c>
      <c r="I812" s="28" t="s">
        <v>227</v>
      </c>
      <c r="J812" s="28" t="str">
        <f t="shared" si="12"/>
        <v>宮崎県東臼杵郡門川町以下に掲載がない場合</v>
      </c>
      <c r="K812" s="28">
        <v>0</v>
      </c>
      <c r="L812" s="28">
        <v>0</v>
      </c>
      <c r="M812" s="28">
        <v>0</v>
      </c>
      <c r="N812" s="28">
        <v>0</v>
      </c>
      <c r="O812" s="28">
        <v>0</v>
      </c>
      <c r="P812" s="28">
        <v>0</v>
      </c>
    </row>
    <row r="813" spans="1:16" x14ac:dyDescent="0.2">
      <c r="A813" s="28">
        <v>45421</v>
      </c>
      <c r="B813" s="28">
        <v>88906</v>
      </c>
      <c r="C813" s="28">
        <v>8890602</v>
      </c>
      <c r="D813" s="28" t="s">
        <v>222</v>
      </c>
      <c r="E813" s="28" t="s">
        <v>1789</v>
      </c>
      <c r="F813" s="28" t="s">
        <v>1791</v>
      </c>
      <c r="G813" s="28" t="s">
        <v>225</v>
      </c>
      <c r="H813" s="28" t="s">
        <v>1790</v>
      </c>
      <c r="I813" s="28" t="s">
        <v>1792</v>
      </c>
      <c r="J813" s="28" t="str">
        <f t="shared" si="12"/>
        <v>宮崎県東臼杵郡門川町庵川</v>
      </c>
      <c r="K813" s="28">
        <v>0</v>
      </c>
      <c r="L813" s="28">
        <v>0</v>
      </c>
      <c r="M813" s="28">
        <v>0</v>
      </c>
      <c r="N813" s="28">
        <v>0</v>
      </c>
      <c r="O813" s="28">
        <v>0</v>
      </c>
      <c r="P813" s="28">
        <v>0</v>
      </c>
    </row>
    <row r="814" spans="1:16" x14ac:dyDescent="0.2">
      <c r="A814" s="28">
        <v>45421</v>
      </c>
      <c r="B814" s="28">
        <v>88906</v>
      </c>
      <c r="C814" s="28">
        <v>8890605</v>
      </c>
      <c r="D814" s="28" t="s">
        <v>222</v>
      </c>
      <c r="E814" s="28" t="s">
        <v>1789</v>
      </c>
      <c r="F814" s="28" t="s">
        <v>1793</v>
      </c>
      <c r="G814" s="28" t="s">
        <v>225</v>
      </c>
      <c r="H814" s="28" t="s">
        <v>1790</v>
      </c>
      <c r="I814" s="28" t="s">
        <v>1794</v>
      </c>
      <c r="J814" s="28" t="str">
        <f t="shared" si="12"/>
        <v>宮崎県東臼杵郡門川町庵川西</v>
      </c>
      <c r="K814" s="28">
        <v>0</v>
      </c>
      <c r="L814" s="28">
        <v>0</v>
      </c>
      <c r="M814" s="28">
        <v>0</v>
      </c>
      <c r="N814" s="28">
        <v>0</v>
      </c>
      <c r="O814" s="28">
        <v>0</v>
      </c>
      <c r="P814" s="28">
        <v>0</v>
      </c>
    </row>
    <row r="815" spans="1:16" x14ac:dyDescent="0.2">
      <c r="A815" s="28">
        <v>45421</v>
      </c>
      <c r="B815" s="28">
        <v>88906</v>
      </c>
      <c r="C815" s="28">
        <v>8890603</v>
      </c>
      <c r="D815" s="28" t="s">
        <v>222</v>
      </c>
      <c r="E815" s="28" t="s">
        <v>1789</v>
      </c>
      <c r="F815" s="28" t="s">
        <v>1795</v>
      </c>
      <c r="G815" s="28" t="s">
        <v>225</v>
      </c>
      <c r="H815" s="28" t="s">
        <v>1790</v>
      </c>
      <c r="I815" s="28" t="s">
        <v>1796</v>
      </c>
      <c r="J815" s="28" t="str">
        <f t="shared" si="12"/>
        <v>宮崎県東臼杵郡門川町加草</v>
      </c>
      <c r="K815" s="28">
        <v>0</v>
      </c>
      <c r="L815" s="28">
        <v>0</v>
      </c>
      <c r="M815" s="28">
        <v>0</v>
      </c>
      <c r="N815" s="28">
        <v>0</v>
      </c>
      <c r="O815" s="28">
        <v>0</v>
      </c>
      <c r="P815" s="28">
        <v>0</v>
      </c>
    </row>
    <row r="816" spans="1:16" x14ac:dyDescent="0.2">
      <c r="A816" s="28">
        <v>45421</v>
      </c>
      <c r="B816" s="28">
        <v>88906</v>
      </c>
      <c r="C816" s="28">
        <v>8890611</v>
      </c>
      <c r="D816" s="28" t="s">
        <v>222</v>
      </c>
      <c r="E816" s="28" t="s">
        <v>1789</v>
      </c>
      <c r="F816" s="28" t="s">
        <v>1797</v>
      </c>
      <c r="G816" s="28" t="s">
        <v>225</v>
      </c>
      <c r="H816" s="28" t="s">
        <v>1790</v>
      </c>
      <c r="I816" s="28" t="s">
        <v>1798</v>
      </c>
      <c r="J816" s="28" t="str">
        <f t="shared" si="12"/>
        <v>宮崎県東臼杵郡門川町門川尾末</v>
      </c>
      <c r="K816" s="28">
        <v>0</v>
      </c>
      <c r="L816" s="28">
        <v>0</v>
      </c>
      <c r="M816" s="28">
        <v>0</v>
      </c>
      <c r="N816" s="28">
        <v>0</v>
      </c>
      <c r="O816" s="28">
        <v>0</v>
      </c>
      <c r="P816" s="28">
        <v>0</v>
      </c>
    </row>
    <row r="817" spans="1:16" x14ac:dyDescent="0.2">
      <c r="A817" s="28">
        <v>45421</v>
      </c>
      <c r="B817" s="28">
        <v>88906</v>
      </c>
      <c r="C817" s="28">
        <v>8890614</v>
      </c>
      <c r="D817" s="28" t="s">
        <v>222</v>
      </c>
      <c r="E817" s="28" t="s">
        <v>1789</v>
      </c>
      <c r="F817" s="28" t="s">
        <v>330</v>
      </c>
      <c r="G817" s="28" t="s">
        <v>225</v>
      </c>
      <c r="H817" s="28" t="s">
        <v>1790</v>
      </c>
      <c r="I817" s="28" t="s">
        <v>701</v>
      </c>
      <c r="J817" s="28" t="str">
        <f t="shared" si="12"/>
        <v>宮崎県東臼杵郡門川町上町</v>
      </c>
      <c r="K817" s="28">
        <v>0</v>
      </c>
      <c r="L817" s="28">
        <v>0</v>
      </c>
      <c r="M817" s="28">
        <v>1</v>
      </c>
      <c r="N817" s="28">
        <v>0</v>
      </c>
      <c r="O817" s="28">
        <v>0</v>
      </c>
      <c r="P817" s="28">
        <v>0</v>
      </c>
    </row>
    <row r="818" spans="1:16" x14ac:dyDescent="0.2">
      <c r="A818" s="28">
        <v>45421</v>
      </c>
      <c r="B818" s="28">
        <v>88906</v>
      </c>
      <c r="C818" s="28">
        <v>8890604</v>
      </c>
      <c r="D818" s="28" t="s">
        <v>222</v>
      </c>
      <c r="E818" s="28" t="s">
        <v>1789</v>
      </c>
      <c r="F818" s="28" t="s">
        <v>1799</v>
      </c>
      <c r="G818" s="28" t="s">
        <v>225</v>
      </c>
      <c r="H818" s="28" t="s">
        <v>1790</v>
      </c>
      <c r="I818" s="28" t="s">
        <v>1800</v>
      </c>
      <c r="J818" s="28" t="str">
        <f t="shared" si="12"/>
        <v>宮崎県東臼杵郡門川町川内</v>
      </c>
      <c r="K818" s="28">
        <v>0</v>
      </c>
      <c r="L818" s="28">
        <v>0</v>
      </c>
      <c r="M818" s="28">
        <v>0</v>
      </c>
      <c r="N818" s="28">
        <v>0</v>
      </c>
      <c r="O818" s="28">
        <v>0</v>
      </c>
      <c r="P818" s="28">
        <v>0</v>
      </c>
    </row>
    <row r="819" spans="1:16" x14ac:dyDescent="0.2">
      <c r="A819" s="28">
        <v>45421</v>
      </c>
      <c r="B819" s="28">
        <v>88906</v>
      </c>
      <c r="C819" s="28">
        <v>8890615</v>
      </c>
      <c r="D819" s="28" t="s">
        <v>222</v>
      </c>
      <c r="E819" s="28" t="s">
        <v>1789</v>
      </c>
      <c r="F819" s="28" t="s">
        <v>1801</v>
      </c>
      <c r="G819" s="28" t="s">
        <v>225</v>
      </c>
      <c r="H819" s="28" t="s">
        <v>1790</v>
      </c>
      <c r="I819" s="28" t="s">
        <v>1802</v>
      </c>
      <c r="J819" s="28" t="str">
        <f t="shared" si="12"/>
        <v>宮崎県東臼杵郡門川町栄ケ丘</v>
      </c>
      <c r="K819" s="28">
        <v>0</v>
      </c>
      <c r="L819" s="28">
        <v>0</v>
      </c>
      <c r="M819" s="28">
        <v>1</v>
      </c>
      <c r="N819" s="28">
        <v>0</v>
      </c>
      <c r="O819" s="28">
        <v>0</v>
      </c>
      <c r="P819" s="28">
        <v>0</v>
      </c>
    </row>
    <row r="820" spans="1:16" x14ac:dyDescent="0.2">
      <c r="A820" s="28">
        <v>45421</v>
      </c>
      <c r="B820" s="28">
        <v>88906</v>
      </c>
      <c r="C820" s="28">
        <v>8890624</v>
      </c>
      <c r="D820" s="28" t="s">
        <v>222</v>
      </c>
      <c r="E820" s="28" t="s">
        <v>1789</v>
      </c>
      <c r="F820" s="28" t="s">
        <v>1803</v>
      </c>
      <c r="G820" s="28" t="s">
        <v>225</v>
      </c>
      <c r="H820" s="28" t="s">
        <v>1790</v>
      </c>
      <c r="I820" s="28" t="s">
        <v>1804</v>
      </c>
      <c r="J820" s="28" t="str">
        <f t="shared" si="12"/>
        <v>宮崎県東臼杵郡門川町城ケ丘</v>
      </c>
      <c r="K820" s="28">
        <v>0</v>
      </c>
      <c r="L820" s="28">
        <v>0</v>
      </c>
      <c r="M820" s="28">
        <v>0</v>
      </c>
      <c r="N820" s="28">
        <v>0</v>
      </c>
      <c r="O820" s="28">
        <v>0</v>
      </c>
      <c r="P820" s="28">
        <v>0</v>
      </c>
    </row>
    <row r="821" spans="1:16" x14ac:dyDescent="0.2">
      <c r="A821" s="28">
        <v>45421</v>
      </c>
      <c r="B821" s="28">
        <v>88906</v>
      </c>
      <c r="C821" s="28">
        <v>8890601</v>
      </c>
      <c r="D821" s="28" t="s">
        <v>222</v>
      </c>
      <c r="E821" s="28" t="s">
        <v>1789</v>
      </c>
      <c r="F821" s="28" t="s">
        <v>1805</v>
      </c>
      <c r="G821" s="28" t="s">
        <v>225</v>
      </c>
      <c r="H821" s="28" t="s">
        <v>1790</v>
      </c>
      <c r="I821" s="28" t="s">
        <v>1806</v>
      </c>
      <c r="J821" s="28" t="str">
        <f t="shared" si="12"/>
        <v>宮崎県東臼杵郡門川町須賀崎</v>
      </c>
      <c r="K821" s="28">
        <v>0</v>
      </c>
      <c r="L821" s="28">
        <v>0</v>
      </c>
      <c r="M821" s="28">
        <v>1</v>
      </c>
      <c r="N821" s="28">
        <v>0</v>
      </c>
      <c r="O821" s="28">
        <v>0</v>
      </c>
      <c r="P821" s="28">
        <v>0</v>
      </c>
    </row>
    <row r="822" spans="1:16" x14ac:dyDescent="0.2">
      <c r="A822" s="28">
        <v>45421</v>
      </c>
      <c r="B822" s="28">
        <v>88906</v>
      </c>
      <c r="C822" s="28">
        <v>8890612</v>
      </c>
      <c r="D822" s="28" t="s">
        <v>222</v>
      </c>
      <c r="E822" s="28" t="s">
        <v>1789</v>
      </c>
      <c r="F822" s="28" t="s">
        <v>1807</v>
      </c>
      <c r="G822" s="28" t="s">
        <v>225</v>
      </c>
      <c r="H822" s="28" t="s">
        <v>1790</v>
      </c>
      <c r="I822" s="28" t="s">
        <v>1808</v>
      </c>
      <c r="J822" s="28" t="str">
        <f t="shared" si="12"/>
        <v>宮崎県東臼杵郡門川町中須</v>
      </c>
      <c r="K822" s="28">
        <v>0</v>
      </c>
      <c r="L822" s="28">
        <v>0</v>
      </c>
      <c r="M822" s="28">
        <v>1</v>
      </c>
      <c r="N822" s="28">
        <v>0</v>
      </c>
      <c r="O822" s="28">
        <v>0</v>
      </c>
      <c r="P822" s="28">
        <v>0</v>
      </c>
    </row>
    <row r="823" spans="1:16" x14ac:dyDescent="0.2">
      <c r="A823" s="28">
        <v>45421</v>
      </c>
      <c r="B823" s="28">
        <v>88906</v>
      </c>
      <c r="C823" s="28">
        <v>8890622</v>
      </c>
      <c r="D823" s="28" t="s">
        <v>222</v>
      </c>
      <c r="E823" s="28" t="s">
        <v>1789</v>
      </c>
      <c r="F823" s="28" t="s">
        <v>1809</v>
      </c>
      <c r="G823" s="28" t="s">
        <v>225</v>
      </c>
      <c r="H823" s="28" t="s">
        <v>1790</v>
      </c>
      <c r="I823" s="28" t="s">
        <v>1810</v>
      </c>
      <c r="J823" s="28" t="str">
        <f t="shared" si="12"/>
        <v>宮崎県東臼杵郡門川町西栄町</v>
      </c>
      <c r="K823" s="28">
        <v>0</v>
      </c>
      <c r="L823" s="28">
        <v>0</v>
      </c>
      <c r="M823" s="28">
        <v>1</v>
      </c>
      <c r="N823" s="28">
        <v>0</v>
      </c>
      <c r="O823" s="28">
        <v>0</v>
      </c>
      <c r="P823" s="28">
        <v>0</v>
      </c>
    </row>
    <row r="824" spans="1:16" x14ac:dyDescent="0.2">
      <c r="A824" s="28">
        <v>45421</v>
      </c>
      <c r="B824" s="28">
        <v>88906</v>
      </c>
      <c r="C824" s="28">
        <v>8890621</v>
      </c>
      <c r="D824" s="28" t="s">
        <v>222</v>
      </c>
      <c r="E824" s="28" t="s">
        <v>1789</v>
      </c>
      <c r="F824" s="28" t="s">
        <v>1811</v>
      </c>
      <c r="G824" s="28" t="s">
        <v>225</v>
      </c>
      <c r="H824" s="28" t="s">
        <v>1790</v>
      </c>
      <c r="I824" s="28" t="s">
        <v>1812</v>
      </c>
      <c r="J824" s="28" t="str">
        <f t="shared" si="12"/>
        <v>宮崎県東臼杵郡門川町東栄町</v>
      </c>
      <c r="K824" s="28">
        <v>0</v>
      </c>
      <c r="L824" s="28">
        <v>0</v>
      </c>
      <c r="M824" s="28">
        <v>1</v>
      </c>
      <c r="N824" s="28">
        <v>0</v>
      </c>
      <c r="O824" s="28">
        <v>0</v>
      </c>
      <c r="P824" s="28">
        <v>0</v>
      </c>
    </row>
    <row r="825" spans="1:16" x14ac:dyDescent="0.2">
      <c r="A825" s="28">
        <v>45421</v>
      </c>
      <c r="B825" s="28">
        <v>88906</v>
      </c>
      <c r="C825" s="28">
        <v>8890626</v>
      </c>
      <c r="D825" s="28" t="s">
        <v>222</v>
      </c>
      <c r="E825" s="28" t="s">
        <v>1789</v>
      </c>
      <c r="F825" s="28" t="s">
        <v>1813</v>
      </c>
      <c r="G825" s="28" t="s">
        <v>225</v>
      </c>
      <c r="H825" s="28" t="s">
        <v>1790</v>
      </c>
      <c r="I825" s="28" t="s">
        <v>1814</v>
      </c>
      <c r="J825" s="28" t="str">
        <f t="shared" si="12"/>
        <v>宮崎県東臼杵郡門川町平城西</v>
      </c>
      <c r="K825" s="28">
        <v>0</v>
      </c>
      <c r="L825" s="28">
        <v>0</v>
      </c>
      <c r="M825" s="28">
        <v>0</v>
      </c>
      <c r="N825" s="28">
        <v>0</v>
      </c>
      <c r="O825" s="28">
        <v>0</v>
      </c>
      <c r="P825" s="28">
        <v>0</v>
      </c>
    </row>
    <row r="826" spans="1:16" x14ac:dyDescent="0.2">
      <c r="A826" s="28">
        <v>45421</v>
      </c>
      <c r="B826" s="28">
        <v>88906</v>
      </c>
      <c r="C826" s="28">
        <v>8890625</v>
      </c>
      <c r="D826" s="28" t="s">
        <v>222</v>
      </c>
      <c r="E826" s="28" t="s">
        <v>1789</v>
      </c>
      <c r="F826" s="28" t="s">
        <v>1815</v>
      </c>
      <c r="G826" s="28" t="s">
        <v>225</v>
      </c>
      <c r="H826" s="28" t="s">
        <v>1790</v>
      </c>
      <c r="I826" s="28" t="s">
        <v>1816</v>
      </c>
      <c r="J826" s="28" t="str">
        <f t="shared" si="12"/>
        <v>宮崎県東臼杵郡門川町平城東</v>
      </c>
      <c r="K826" s="28">
        <v>0</v>
      </c>
      <c r="L826" s="28">
        <v>0</v>
      </c>
      <c r="M826" s="28">
        <v>0</v>
      </c>
      <c r="N826" s="28">
        <v>0</v>
      </c>
      <c r="O826" s="28">
        <v>0</v>
      </c>
      <c r="P826" s="28">
        <v>0</v>
      </c>
    </row>
    <row r="827" spans="1:16" x14ac:dyDescent="0.2">
      <c r="A827" s="28">
        <v>45421</v>
      </c>
      <c r="B827" s="28">
        <v>88906</v>
      </c>
      <c r="C827" s="28">
        <v>8890613</v>
      </c>
      <c r="D827" s="28" t="s">
        <v>222</v>
      </c>
      <c r="E827" s="28" t="s">
        <v>1789</v>
      </c>
      <c r="F827" s="28" t="s">
        <v>1146</v>
      </c>
      <c r="G827" s="28" t="s">
        <v>225</v>
      </c>
      <c r="H827" s="28" t="s">
        <v>1790</v>
      </c>
      <c r="I827" s="28" t="s">
        <v>1147</v>
      </c>
      <c r="J827" s="28" t="str">
        <f t="shared" si="12"/>
        <v>宮崎県東臼杵郡門川町本町</v>
      </c>
      <c r="K827" s="28">
        <v>0</v>
      </c>
      <c r="L827" s="28">
        <v>0</v>
      </c>
      <c r="M827" s="28">
        <v>1</v>
      </c>
      <c r="N827" s="28">
        <v>0</v>
      </c>
      <c r="O827" s="28">
        <v>0</v>
      </c>
      <c r="P827" s="28">
        <v>0</v>
      </c>
    </row>
    <row r="828" spans="1:16" x14ac:dyDescent="0.2">
      <c r="A828" s="28">
        <v>45421</v>
      </c>
      <c r="B828" s="28">
        <v>88906</v>
      </c>
      <c r="C828" s="28">
        <v>8890617</v>
      </c>
      <c r="D828" s="28" t="s">
        <v>222</v>
      </c>
      <c r="E828" s="28" t="s">
        <v>1789</v>
      </c>
      <c r="F828" s="28" t="s">
        <v>1817</v>
      </c>
      <c r="G828" s="28" t="s">
        <v>225</v>
      </c>
      <c r="H828" s="28" t="s">
        <v>1790</v>
      </c>
      <c r="I828" s="28" t="s">
        <v>1818</v>
      </c>
      <c r="J828" s="28" t="str">
        <f t="shared" si="12"/>
        <v>宮崎県東臼杵郡門川町南ケ丘</v>
      </c>
      <c r="K828" s="28">
        <v>0</v>
      </c>
      <c r="L828" s="28">
        <v>0</v>
      </c>
      <c r="M828" s="28">
        <v>1</v>
      </c>
      <c r="N828" s="28">
        <v>0</v>
      </c>
      <c r="O828" s="28">
        <v>0</v>
      </c>
      <c r="P828" s="28">
        <v>0</v>
      </c>
    </row>
    <row r="829" spans="1:16" x14ac:dyDescent="0.2">
      <c r="A829" s="28">
        <v>45421</v>
      </c>
      <c r="B829" s="28">
        <v>88906</v>
      </c>
      <c r="C829" s="28">
        <v>8890616</v>
      </c>
      <c r="D829" s="28" t="s">
        <v>222</v>
      </c>
      <c r="E829" s="28" t="s">
        <v>1789</v>
      </c>
      <c r="F829" s="28" t="s">
        <v>636</v>
      </c>
      <c r="G829" s="28" t="s">
        <v>225</v>
      </c>
      <c r="H829" s="28" t="s">
        <v>1790</v>
      </c>
      <c r="I829" s="28" t="s">
        <v>637</v>
      </c>
      <c r="J829" s="28" t="str">
        <f t="shared" si="12"/>
        <v>宮崎県東臼杵郡門川町南町</v>
      </c>
      <c r="K829" s="28">
        <v>0</v>
      </c>
      <c r="L829" s="28">
        <v>0</v>
      </c>
      <c r="M829" s="28">
        <v>1</v>
      </c>
      <c r="N829" s="28">
        <v>0</v>
      </c>
      <c r="O829" s="28">
        <v>0</v>
      </c>
      <c r="P829" s="28">
        <v>0</v>
      </c>
    </row>
    <row r="830" spans="1:16" x14ac:dyDescent="0.2">
      <c r="A830" s="28">
        <v>45421</v>
      </c>
      <c r="B830" s="28">
        <v>88906</v>
      </c>
      <c r="C830" s="28">
        <v>8890623</v>
      </c>
      <c r="D830" s="28" t="s">
        <v>222</v>
      </c>
      <c r="E830" s="28" t="s">
        <v>1789</v>
      </c>
      <c r="F830" s="28" t="s">
        <v>1819</v>
      </c>
      <c r="G830" s="28" t="s">
        <v>225</v>
      </c>
      <c r="H830" s="28" t="s">
        <v>1790</v>
      </c>
      <c r="I830" s="28" t="s">
        <v>1820</v>
      </c>
      <c r="J830" s="28" t="str">
        <f t="shared" si="12"/>
        <v>宮崎県東臼杵郡門川町宮ケ原</v>
      </c>
      <c r="K830" s="28">
        <v>0</v>
      </c>
      <c r="L830" s="28">
        <v>0</v>
      </c>
      <c r="M830" s="28">
        <v>1</v>
      </c>
      <c r="N830" s="28">
        <v>0</v>
      </c>
      <c r="O830" s="28">
        <v>0</v>
      </c>
      <c r="P830" s="28">
        <v>0</v>
      </c>
    </row>
    <row r="831" spans="1:16" x14ac:dyDescent="0.2">
      <c r="A831" s="28">
        <v>45429</v>
      </c>
      <c r="B831" s="28">
        <v>88313</v>
      </c>
      <c r="C831" s="28">
        <v>8831300</v>
      </c>
      <c r="D831" s="28" t="s">
        <v>222</v>
      </c>
      <c r="E831" s="28" t="s">
        <v>1821</v>
      </c>
      <c r="F831" s="28" t="s">
        <v>224</v>
      </c>
      <c r="G831" s="28" t="s">
        <v>225</v>
      </c>
      <c r="H831" s="28" t="s">
        <v>1822</v>
      </c>
      <c r="I831" s="28" t="s">
        <v>227</v>
      </c>
      <c r="J831" s="28" t="str">
        <f t="shared" si="12"/>
        <v>宮崎県東臼杵郡諸塚村以下に掲載がない場合</v>
      </c>
      <c r="K831" s="28">
        <v>0</v>
      </c>
      <c r="L831" s="28">
        <v>0</v>
      </c>
      <c r="M831" s="28">
        <v>0</v>
      </c>
      <c r="N831" s="28">
        <v>0</v>
      </c>
      <c r="O831" s="28">
        <v>0</v>
      </c>
      <c r="P831" s="28">
        <v>0</v>
      </c>
    </row>
    <row r="832" spans="1:16" x14ac:dyDescent="0.2">
      <c r="A832" s="28">
        <v>45429</v>
      </c>
      <c r="B832" s="28">
        <v>88313</v>
      </c>
      <c r="C832" s="28">
        <v>8831301</v>
      </c>
      <c r="D832" s="28" t="s">
        <v>222</v>
      </c>
      <c r="E832" s="28" t="s">
        <v>1821</v>
      </c>
      <c r="F832" s="28" t="s">
        <v>1823</v>
      </c>
      <c r="G832" s="28" t="s">
        <v>225</v>
      </c>
      <c r="H832" s="28" t="s">
        <v>1822</v>
      </c>
      <c r="I832" s="28" t="s">
        <v>1824</v>
      </c>
      <c r="J832" s="28" t="str">
        <f t="shared" si="12"/>
        <v>宮崎県東臼杵郡諸塚村家代</v>
      </c>
      <c r="K832" s="28">
        <v>0</v>
      </c>
      <c r="L832" s="28">
        <v>0</v>
      </c>
      <c r="M832" s="28">
        <v>0</v>
      </c>
      <c r="N832" s="28">
        <v>0</v>
      </c>
      <c r="O832" s="28">
        <v>0</v>
      </c>
      <c r="P832" s="28">
        <v>0</v>
      </c>
    </row>
    <row r="833" spans="1:16" x14ac:dyDescent="0.2">
      <c r="A833" s="28">
        <v>45429</v>
      </c>
      <c r="B833" s="28">
        <v>88314</v>
      </c>
      <c r="C833" s="28">
        <v>8831402</v>
      </c>
      <c r="D833" s="28" t="s">
        <v>222</v>
      </c>
      <c r="E833" s="28" t="s">
        <v>1821</v>
      </c>
      <c r="F833" s="28" t="s">
        <v>1825</v>
      </c>
      <c r="G833" s="28" t="s">
        <v>225</v>
      </c>
      <c r="H833" s="28" t="s">
        <v>1822</v>
      </c>
      <c r="I833" s="28" t="s">
        <v>1826</v>
      </c>
      <c r="J833" s="28" t="str">
        <f t="shared" ref="J833:J877" si="13">CONCATENATE(G833,H833,I833)</f>
        <v>宮崎県東臼杵郡諸塚村七ツ山（飯干、小原井、川内、立岩、八重の平、本村）</v>
      </c>
      <c r="K833" s="28">
        <v>1</v>
      </c>
      <c r="L833" s="28">
        <v>0</v>
      </c>
      <c r="M833" s="28">
        <v>0</v>
      </c>
      <c r="N833" s="28">
        <v>0</v>
      </c>
      <c r="O833" s="28">
        <v>0</v>
      </c>
      <c r="P833" s="28">
        <v>0</v>
      </c>
    </row>
    <row r="834" spans="1:16" x14ac:dyDescent="0.2">
      <c r="A834" s="28">
        <v>45429</v>
      </c>
      <c r="B834" s="28">
        <v>88313</v>
      </c>
      <c r="C834" s="28">
        <v>8831302</v>
      </c>
      <c r="D834" s="28" t="s">
        <v>222</v>
      </c>
      <c r="E834" s="28" t="s">
        <v>1821</v>
      </c>
      <c r="F834" s="28" t="s">
        <v>1827</v>
      </c>
      <c r="G834" s="28" t="s">
        <v>225</v>
      </c>
      <c r="H834" s="28" t="s">
        <v>1822</v>
      </c>
      <c r="I834" s="28" t="s">
        <v>1828</v>
      </c>
      <c r="J834" s="28" t="str">
        <f t="shared" si="13"/>
        <v>宮崎県東臼杵郡諸塚村七ツ山（その他）</v>
      </c>
      <c r="K834" s="28">
        <v>1</v>
      </c>
      <c r="L834" s="28">
        <v>0</v>
      </c>
      <c r="M834" s="28">
        <v>0</v>
      </c>
      <c r="N834" s="28">
        <v>0</v>
      </c>
      <c r="O834" s="28">
        <v>0</v>
      </c>
      <c r="P834" s="28">
        <v>0</v>
      </c>
    </row>
    <row r="835" spans="1:16" x14ac:dyDescent="0.2">
      <c r="A835" s="28">
        <v>45430</v>
      </c>
      <c r="B835" s="28">
        <v>88316</v>
      </c>
      <c r="C835" s="28">
        <v>8831600</v>
      </c>
      <c r="D835" s="28" t="s">
        <v>222</v>
      </c>
      <c r="E835" s="28" t="s">
        <v>1829</v>
      </c>
      <c r="F835" s="28" t="s">
        <v>224</v>
      </c>
      <c r="G835" s="28" t="s">
        <v>225</v>
      </c>
      <c r="H835" s="28" t="s">
        <v>1830</v>
      </c>
      <c r="I835" s="28" t="s">
        <v>227</v>
      </c>
      <c r="J835" s="28" t="str">
        <f t="shared" si="13"/>
        <v>宮崎県東臼杵郡椎葉村以下に掲載がない場合</v>
      </c>
      <c r="K835" s="28">
        <v>0</v>
      </c>
      <c r="L835" s="28">
        <v>0</v>
      </c>
      <c r="M835" s="28">
        <v>0</v>
      </c>
      <c r="N835" s="28">
        <v>0</v>
      </c>
      <c r="O835" s="28">
        <v>0</v>
      </c>
      <c r="P835" s="28">
        <v>0</v>
      </c>
    </row>
    <row r="836" spans="1:16" x14ac:dyDescent="0.2">
      <c r="A836" s="28">
        <v>45430</v>
      </c>
      <c r="B836" s="28">
        <v>88304</v>
      </c>
      <c r="C836" s="28">
        <v>8830402</v>
      </c>
      <c r="D836" s="28" t="s">
        <v>222</v>
      </c>
      <c r="E836" s="28" t="s">
        <v>1829</v>
      </c>
      <c r="F836" s="28" t="s">
        <v>1831</v>
      </c>
      <c r="G836" s="28" t="s">
        <v>225</v>
      </c>
      <c r="H836" s="28" t="s">
        <v>1830</v>
      </c>
      <c r="I836" s="28" t="s">
        <v>1832</v>
      </c>
      <c r="J836" s="28" t="str">
        <f t="shared" si="13"/>
        <v>宮崎県東臼杵郡椎葉村大河内（１～１３０２番地）</v>
      </c>
      <c r="K836" s="28">
        <v>1</v>
      </c>
      <c r="L836" s="28">
        <v>0</v>
      </c>
      <c r="M836" s="28">
        <v>0</v>
      </c>
      <c r="N836" s="28">
        <v>0</v>
      </c>
      <c r="O836" s="28">
        <v>0</v>
      </c>
      <c r="P836" s="28">
        <v>0</v>
      </c>
    </row>
    <row r="837" spans="1:16" x14ac:dyDescent="0.2">
      <c r="A837" s="28">
        <v>45430</v>
      </c>
      <c r="B837" s="28">
        <v>88316</v>
      </c>
      <c r="C837" s="28">
        <v>8831602</v>
      </c>
      <c r="D837" s="28" t="s">
        <v>222</v>
      </c>
      <c r="E837" s="28" t="s">
        <v>1829</v>
      </c>
      <c r="F837" s="28" t="s">
        <v>1833</v>
      </c>
      <c r="G837" s="28" t="s">
        <v>225</v>
      </c>
      <c r="H837" s="28" t="s">
        <v>1830</v>
      </c>
      <c r="I837" s="28" t="s">
        <v>1834</v>
      </c>
      <c r="J837" s="28" t="str">
        <f t="shared" si="13"/>
        <v>宮崎県東臼杵郡椎葉村大河内（その他）</v>
      </c>
      <c r="K837" s="28">
        <v>1</v>
      </c>
      <c r="L837" s="28">
        <v>0</v>
      </c>
      <c r="M837" s="28">
        <v>0</v>
      </c>
      <c r="N837" s="28">
        <v>0</v>
      </c>
      <c r="O837" s="28">
        <v>0</v>
      </c>
      <c r="P837" s="28">
        <v>0</v>
      </c>
    </row>
    <row r="838" spans="1:16" x14ac:dyDescent="0.2">
      <c r="A838" s="28">
        <v>45430</v>
      </c>
      <c r="B838" s="28">
        <v>88316</v>
      </c>
      <c r="C838" s="28">
        <v>8831601</v>
      </c>
      <c r="D838" s="28" t="s">
        <v>222</v>
      </c>
      <c r="E838" s="28" t="s">
        <v>1829</v>
      </c>
      <c r="F838" s="28" t="s">
        <v>1835</v>
      </c>
      <c r="G838" s="28" t="s">
        <v>225</v>
      </c>
      <c r="H838" s="28" t="s">
        <v>1830</v>
      </c>
      <c r="I838" s="28" t="s">
        <v>1836</v>
      </c>
      <c r="J838" s="28" t="str">
        <f t="shared" si="13"/>
        <v>宮崎県東臼杵郡椎葉村下福良</v>
      </c>
      <c r="K838" s="28">
        <v>0</v>
      </c>
      <c r="L838" s="28">
        <v>0</v>
      </c>
      <c r="M838" s="28">
        <v>0</v>
      </c>
      <c r="N838" s="28">
        <v>0</v>
      </c>
      <c r="O838" s="28">
        <v>0</v>
      </c>
      <c r="P838" s="28">
        <v>0</v>
      </c>
    </row>
    <row r="839" spans="1:16" x14ac:dyDescent="0.2">
      <c r="A839" s="28">
        <v>45430</v>
      </c>
      <c r="B839" s="28">
        <v>88316</v>
      </c>
      <c r="C839" s="28">
        <v>8831603</v>
      </c>
      <c r="D839" s="28" t="s">
        <v>222</v>
      </c>
      <c r="E839" s="28" t="s">
        <v>1829</v>
      </c>
      <c r="F839" s="28" t="s">
        <v>1837</v>
      </c>
      <c r="G839" s="28" t="s">
        <v>225</v>
      </c>
      <c r="H839" s="28" t="s">
        <v>1830</v>
      </c>
      <c r="I839" s="28" t="s">
        <v>1838</v>
      </c>
      <c r="J839" s="28" t="str">
        <f t="shared" si="13"/>
        <v>宮崎県東臼杵郡椎葉村不土野</v>
      </c>
      <c r="K839" s="28">
        <v>0</v>
      </c>
      <c r="L839" s="28">
        <v>0</v>
      </c>
      <c r="M839" s="28">
        <v>0</v>
      </c>
      <c r="N839" s="28">
        <v>0</v>
      </c>
      <c r="O839" s="28">
        <v>0</v>
      </c>
      <c r="P839" s="28">
        <v>0</v>
      </c>
    </row>
    <row r="840" spans="1:16" x14ac:dyDescent="0.2">
      <c r="A840" s="28">
        <v>45430</v>
      </c>
      <c r="B840" s="28">
        <v>88316</v>
      </c>
      <c r="C840" s="28">
        <v>8831604</v>
      </c>
      <c r="D840" s="28" t="s">
        <v>222</v>
      </c>
      <c r="E840" s="28" t="s">
        <v>1829</v>
      </c>
      <c r="F840" s="28" t="s">
        <v>1839</v>
      </c>
      <c r="G840" s="28" t="s">
        <v>225</v>
      </c>
      <c r="H840" s="28" t="s">
        <v>1830</v>
      </c>
      <c r="I840" s="28" t="s">
        <v>1840</v>
      </c>
      <c r="J840" s="28" t="str">
        <f t="shared" si="13"/>
        <v>宮崎県東臼杵郡椎葉村松尾</v>
      </c>
      <c r="K840" s="28">
        <v>0</v>
      </c>
      <c r="L840" s="28">
        <v>0</v>
      </c>
      <c r="M840" s="28">
        <v>0</v>
      </c>
      <c r="N840" s="28">
        <v>0</v>
      </c>
      <c r="O840" s="28">
        <v>0</v>
      </c>
      <c r="P840" s="28">
        <v>0</v>
      </c>
    </row>
    <row r="841" spans="1:16" x14ac:dyDescent="0.2">
      <c r="A841" s="28">
        <v>45431</v>
      </c>
      <c r="B841" s="28">
        <v>88311</v>
      </c>
      <c r="C841" s="28">
        <v>8831100</v>
      </c>
      <c r="D841" s="28" t="s">
        <v>222</v>
      </c>
      <c r="E841" s="28" t="s">
        <v>1841</v>
      </c>
      <c r="F841" s="28" t="s">
        <v>224</v>
      </c>
      <c r="G841" s="28" t="s">
        <v>225</v>
      </c>
      <c r="H841" s="28" t="s">
        <v>1842</v>
      </c>
      <c r="I841" s="28" t="s">
        <v>227</v>
      </c>
      <c r="J841" s="28" t="str">
        <f t="shared" si="13"/>
        <v>宮崎県東臼杵郡美郷町以下に掲載がない場合</v>
      </c>
      <c r="K841" s="28">
        <v>0</v>
      </c>
      <c r="L841" s="28">
        <v>0</v>
      </c>
      <c r="M841" s="28">
        <v>0</v>
      </c>
      <c r="N841" s="28">
        <v>0</v>
      </c>
      <c r="O841" s="28">
        <v>0</v>
      </c>
      <c r="P841" s="28">
        <v>0</v>
      </c>
    </row>
    <row r="842" spans="1:16" x14ac:dyDescent="0.2">
      <c r="A842" s="28">
        <v>45431</v>
      </c>
      <c r="B842" s="28">
        <v>88909</v>
      </c>
      <c r="C842" s="28">
        <v>8890901</v>
      </c>
      <c r="D842" s="28" t="s">
        <v>222</v>
      </c>
      <c r="E842" s="28" t="s">
        <v>1841</v>
      </c>
      <c r="F842" s="28" t="s">
        <v>1843</v>
      </c>
      <c r="G842" s="28" t="s">
        <v>225</v>
      </c>
      <c r="H842" s="28" t="s">
        <v>1842</v>
      </c>
      <c r="I842" s="28" t="s">
        <v>1844</v>
      </c>
      <c r="J842" s="28" t="str">
        <f t="shared" si="13"/>
        <v>宮崎県東臼杵郡美郷町北郷宇納間</v>
      </c>
      <c r="K842" s="28">
        <v>0</v>
      </c>
      <c r="L842" s="28">
        <v>0</v>
      </c>
      <c r="M842" s="28">
        <v>0</v>
      </c>
      <c r="N842" s="28">
        <v>0</v>
      </c>
      <c r="O842" s="28">
        <v>0</v>
      </c>
      <c r="P842" s="28">
        <v>0</v>
      </c>
    </row>
    <row r="843" spans="1:16" x14ac:dyDescent="0.2">
      <c r="A843" s="28">
        <v>45431</v>
      </c>
      <c r="B843" s="28">
        <v>88909</v>
      </c>
      <c r="C843" s="28">
        <v>8890903</v>
      </c>
      <c r="D843" s="28" t="s">
        <v>222</v>
      </c>
      <c r="E843" s="28" t="s">
        <v>1841</v>
      </c>
      <c r="F843" s="28" t="s">
        <v>1845</v>
      </c>
      <c r="G843" s="28" t="s">
        <v>225</v>
      </c>
      <c r="H843" s="28" t="s">
        <v>1842</v>
      </c>
      <c r="I843" s="28" t="s">
        <v>1846</v>
      </c>
      <c r="J843" s="28" t="str">
        <f t="shared" si="13"/>
        <v>宮崎県東臼杵郡美郷町北郷黒木</v>
      </c>
      <c r="K843" s="28">
        <v>0</v>
      </c>
      <c r="L843" s="28">
        <v>0</v>
      </c>
      <c r="M843" s="28">
        <v>0</v>
      </c>
      <c r="N843" s="28">
        <v>0</v>
      </c>
      <c r="O843" s="28">
        <v>0</v>
      </c>
      <c r="P843" s="28">
        <v>0</v>
      </c>
    </row>
    <row r="844" spans="1:16" x14ac:dyDescent="0.2">
      <c r="A844" s="28">
        <v>45431</v>
      </c>
      <c r="B844" s="28">
        <v>88909</v>
      </c>
      <c r="C844" s="28">
        <v>8890902</v>
      </c>
      <c r="D844" s="28" t="s">
        <v>222</v>
      </c>
      <c r="E844" s="28" t="s">
        <v>1841</v>
      </c>
      <c r="F844" s="28" t="s">
        <v>1847</v>
      </c>
      <c r="G844" s="28" t="s">
        <v>225</v>
      </c>
      <c r="H844" s="28" t="s">
        <v>1842</v>
      </c>
      <c r="I844" s="28" t="s">
        <v>1848</v>
      </c>
      <c r="J844" s="28" t="str">
        <f t="shared" si="13"/>
        <v>宮崎県東臼杵郡美郷町北郷入下</v>
      </c>
      <c r="K844" s="28">
        <v>0</v>
      </c>
      <c r="L844" s="28">
        <v>0</v>
      </c>
      <c r="M844" s="28">
        <v>0</v>
      </c>
      <c r="N844" s="28">
        <v>0</v>
      </c>
      <c r="O844" s="28">
        <v>0</v>
      </c>
      <c r="P844" s="28">
        <v>0</v>
      </c>
    </row>
    <row r="845" spans="1:16" x14ac:dyDescent="0.2">
      <c r="A845" s="28">
        <v>45431</v>
      </c>
      <c r="B845" s="28">
        <v>88312</v>
      </c>
      <c r="C845" s="28">
        <v>8831212</v>
      </c>
      <c r="D845" s="28" t="s">
        <v>222</v>
      </c>
      <c r="E845" s="28" t="s">
        <v>1841</v>
      </c>
      <c r="F845" s="28" t="s">
        <v>1849</v>
      </c>
      <c r="G845" s="28" t="s">
        <v>225</v>
      </c>
      <c r="H845" s="28" t="s">
        <v>1842</v>
      </c>
      <c r="I845" s="28" t="s">
        <v>1850</v>
      </c>
      <c r="J845" s="28" t="str">
        <f t="shared" si="13"/>
        <v>宮崎県東臼杵郡美郷町西郷小原</v>
      </c>
      <c r="K845" s="28">
        <v>0</v>
      </c>
      <c r="L845" s="28">
        <v>0</v>
      </c>
      <c r="M845" s="28">
        <v>0</v>
      </c>
      <c r="N845" s="28">
        <v>0</v>
      </c>
      <c r="O845" s="28">
        <v>0</v>
      </c>
      <c r="P845" s="28">
        <v>0</v>
      </c>
    </row>
    <row r="846" spans="1:16" x14ac:dyDescent="0.2">
      <c r="A846" s="28">
        <v>45431</v>
      </c>
      <c r="B846" s="28">
        <v>88311</v>
      </c>
      <c r="C846" s="28">
        <v>8831101</v>
      </c>
      <c r="D846" s="28" t="s">
        <v>222</v>
      </c>
      <c r="E846" s="28" t="s">
        <v>1841</v>
      </c>
      <c r="F846" s="28" t="s">
        <v>1851</v>
      </c>
      <c r="G846" s="28" t="s">
        <v>225</v>
      </c>
      <c r="H846" s="28" t="s">
        <v>1842</v>
      </c>
      <c r="I846" s="28" t="s">
        <v>1852</v>
      </c>
      <c r="J846" s="28" t="str">
        <f t="shared" si="13"/>
        <v>宮崎県東臼杵郡美郷町西郷田代</v>
      </c>
      <c r="K846" s="28">
        <v>0</v>
      </c>
      <c r="L846" s="28">
        <v>0</v>
      </c>
      <c r="M846" s="28">
        <v>0</v>
      </c>
      <c r="N846" s="28">
        <v>0</v>
      </c>
      <c r="O846" s="28">
        <v>0</v>
      </c>
      <c r="P846" s="28">
        <v>0</v>
      </c>
    </row>
    <row r="847" spans="1:16" x14ac:dyDescent="0.2">
      <c r="A847" s="28">
        <v>45431</v>
      </c>
      <c r="B847" s="28">
        <v>88311</v>
      </c>
      <c r="C847" s="28">
        <v>8831102</v>
      </c>
      <c r="D847" s="28" t="s">
        <v>222</v>
      </c>
      <c r="E847" s="28" t="s">
        <v>1841</v>
      </c>
      <c r="F847" s="28" t="s">
        <v>1853</v>
      </c>
      <c r="G847" s="28" t="s">
        <v>225</v>
      </c>
      <c r="H847" s="28" t="s">
        <v>1842</v>
      </c>
      <c r="I847" s="28" t="s">
        <v>1854</v>
      </c>
      <c r="J847" s="28" t="str">
        <f t="shared" si="13"/>
        <v>宮崎県東臼杵郡美郷町西郷立石</v>
      </c>
      <c r="K847" s="28">
        <v>0</v>
      </c>
      <c r="L847" s="28">
        <v>0</v>
      </c>
      <c r="M847" s="28">
        <v>0</v>
      </c>
      <c r="N847" s="28">
        <v>0</v>
      </c>
      <c r="O847" s="28">
        <v>0</v>
      </c>
      <c r="P847" s="28">
        <v>0</v>
      </c>
    </row>
    <row r="848" spans="1:16" x14ac:dyDescent="0.2">
      <c r="A848" s="28">
        <v>45431</v>
      </c>
      <c r="B848" s="28">
        <v>88312</v>
      </c>
      <c r="C848" s="28">
        <v>8831211</v>
      </c>
      <c r="D848" s="28" t="s">
        <v>222</v>
      </c>
      <c r="E848" s="28" t="s">
        <v>1841</v>
      </c>
      <c r="F848" s="28" t="s">
        <v>1855</v>
      </c>
      <c r="G848" s="28" t="s">
        <v>225</v>
      </c>
      <c r="H848" s="28" t="s">
        <v>1842</v>
      </c>
      <c r="I848" s="28" t="s">
        <v>1856</v>
      </c>
      <c r="J848" s="28" t="str">
        <f t="shared" si="13"/>
        <v>宮崎県東臼杵郡美郷町西郷山三ヶ</v>
      </c>
      <c r="K848" s="28">
        <v>0</v>
      </c>
      <c r="L848" s="28">
        <v>0</v>
      </c>
      <c r="M848" s="28">
        <v>0</v>
      </c>
      <c r="N848" s="28">
        <v>0</v>
      </c>
      <c r="O848" s="28">
        <v>0</v>
      </c>
      <c r="P848" s="28">
        <v>0</v>
      </c>
    </row>
    <row r="849" spans="1:16" x14ac:dyDescent="0.2">
      <c r="A849" s="28">
        <v>45431</v>
      </c>
      <c r="B849" s="28">
        <v>88303</v>
      </c>
      <c r="C849" s="28">
        <v>8830303</v>
      </c>
      <c r="D849" s="28" t="s">
        <v>222</v>
      </c>
      <c r="E849" s="28" t="s">
        <v>1841</v>
      </c>
      <c r="F849" s="28" t="s">
        <v>1857</v>
      </c>
      <c r="G849" s="28" t="s">
        <v>225</v>
      </c>
      <c r="H849" s="28" t="s">
        <v>1842</v>
      </c>
      <c r="I849" s="28" t="s">
        <v>1858</v>
      </c>
      <c r="J849" s="28" t="str">
        <f t="shared" si="13"/>
        <v>宮崎県東臼杵郡美郷町南郷上渡川</v>
      </c>
      <c r="K849" s="28">
        <v>0</v>
      </c>
      <c r="L849" s="28">
        <v>0</v>
      </c>
      <c r="M849" s="28">
        <v>0</v>
      </c>
      <c r="N849" s="28">
        <v>0</v>
      </c>
      <c r="O849" s="28">
        <v>0</v>
      </c>
      <c r="P849" s="28">
        <v>0</v>
      </c>
    </row>
    <row r="850" spans="1:16" x14ac:dyDescent="0.2">
      <c r="A850" s="28">
        <v>45431</v>
      </c>
      <c r="B850" s="28">
        <v>88303</v>
      </c>
      <c r="C850" s="28">
        <v>8830304</v>
      </c>
      <c r="D850" s="28" t="s">
        <v>222</v>
      </c>
      <c r="E850" s="28" t="s">
        <v>1841</v>
      </c>
      <c r="F850" s="28" t="s">
        <v>1859</v>
      </c>
      <c r="G850" s="28" t="s">
        <v>225</v>
      </c>
      <c r="H850" s="28" t="s">
        <v>1842</v>
      </c>
      <c r="I850" s="28" t="s">
        <v>1860</v>
      </c>
      <c r="J850" s="28" t="str">
        <f t="shared" si="13"/>
        <v>宮崎県東臼杵郡美郷町南郷鬼神野</v>
      </c>
      <c r="K850" s="28">
        <v>0</v>
      </c>
      <c r="L850" s="28">
        <v>0</v>
      </c>
      <c r="M850" s="28">
        <v>0</v>
      </c>
      <c r="N850" s="28">
        <v>0</v>
      </c>
      <c r="O850" s="28">
        <v>0</v>
      </c>
      <c r="P850" s="28">
        <v>0</v>
      </c>
    </row>
    <row r="851" spans="1:16" x14ac:dyDescent="0.2">
      <c r="A851" s="28">
        <v>45431</v>
      </c>
      <c r="B851" s="28">
        <v>88303</v>
      </c>
      <c r="C851" s="28">
        <v>8830302</v>
      </c>
      <c r="D851" s="28" t="s">
        <v>222</v>
      </c>
      <c r="E851" s="28" t="s">
        <v>1841</v>
      </c>
      <c r="F851" s="28" t="s">
        <v>1861</v>
      </c>
      <c r="G851" s="28" t="s">
        <v>225</v>
      </c>
      <c r="H851" s="28" t="s">
        <v>1842</v>
      </c>
      <c r="I851" s="28" t="s">
        <v>1862</v>
      </c>
      <c r="J851" s="28" t="str">
        <f t="shared" si="13"/>
        <v>宮崎県東臼杵郡美郷町南郷中渡川</v>
      </c>
      <c r="K851" s="28">
        <v>0</v>
      </c>
      <c r="L851" s="28">
        <v>0</v>
      </c>
      <c r="M851" s="28">
        <v>0</v>
      </c>
      <c r="N851" s="28">
        <v>0</v>
      </c>
      <c r="O851" s="28">
        <v>0</v>
      </c>
      <c r="P851" s="28">
        <v>0</v>
      </c>
    </row>
    <row r="852" spans="1:16" x14ac:dyDescent="0.2">
      <c r="A852" s="28">
        <v>45431</v>
      </c>
      <c r="B852" s="28">
        <v>88303</v>
      </c>
      <c r="C852" s="28">
        <v>8830306</v>
      </c>
      <c r="D852" s="28" t="s">
        <v>222</v>
      </c>
      <c r="E852" s="28" t="s">
        <v>1841</v>
      </c>
      <c r="F852" s="28" t="s">
        <v>1863</v>
      </c>
      <c r="G852" s="28" t="s">
        <v>225</v>
      </c>
      <c r="H852" s="28" t="s">
        <v>1842</v>
      </c>
      <c r="I852" s="28" t="s">
        <v>1864</v>
      </c>
      <c r="J852" s="28" t="str">
        <f t="shared" si="13"/>
        <v>宮崎県東臼杵郡美郷町南郷神門</v>
      </c>
      <c r="K852" s="28">
        <v>0</v>
      </c>
      <c r="L852" s="28">
        <v>0</v>
      </c>
      <c r="M852" s="28">
        <v>0</v>
      </c>
      <c r="N852" s="28">
        <v>0</v>
      </c>
      <c r="O852" s="28">
        <v>0</v>
      </c>
      <c r="P852" s="28">
        <v>0</v>
      </c>
    </row>
    <row r="853" spans="1:16" x14ac:dyDescent="0.2">
      <c r="A853" s="28">
        <v>45431</v>
      </c>
      <c r="B853" s="28">
        <v>88303</v>
      </c>
      <c r="C853" s="28">
        <v>8830301</v>
      </c>
      <c r="D853" s="28" t="s">
        <v>222</v>
      </c>
      <c r="E853" s="28" t="s">
        <v>1841</v>
      </c>
      <c r="F853" s="28" t="s">
        <v>1865</v>
      </c>
      <c r="G853" s="28" t="s">
        <v>225</v>
      </c>
      <c r="H853" s="28" t="s">
        <v>1842</v>
      </c>
      <c r="I853" s="28" t="s">
        <v>1866</v>
      </c>
      <c r="J853" s="28" t="str">
        <f t="shared" si="13"/>
        <v>宮崎県東臼杵郡美郷町南郷水清谷</v>
      </c>
      <c r="K853" s="28">
        <v>0</v>
      </c>
      <c r="L853" s="28">
        <v>0</v>
      </c>
      <c r="M853" s="28">
        <v>0</v>
      </c>
      <c r="N853" s="28">
        <v>0</v>
      </c>
      <c r="O853" s="28">
        <v>0</v>
      </c>
      <c r="P853" s="28">
        <v>0</v>
      </c>
    </row>
    <row r="854" spans="1:16" x14ac:dyDescent="0.2">
      <c r="A854" s="28">
        <v>45431</v>
      </c>
      <c r="B854" s="28">
        <v>88303</v>
      </c>
      <c r="C854" s="28">
        <v>8830305</v>
      </c>
      <c r="D854" s="28" t="s">
        <v>222</v>
      </c>
      <c r="E854" s="28" t="s">
        <v>1841</v>
      </c>
      <c r="F854" s="28" t="s">
        <v>1867</v>
      </c>
      <c r="G854" s="28" t="s">
        <v>225</v>
      </c>
      <c r="H854" s="28" t="s">
        <v>1842</v>
      </c>
      <c r="I854" s="28" t="s">
        <v>1868</v>
      </c>
      <c r="J854" s="28" t="str">
        <f t="shared" si="13"/>
        <v>宮崎県東臼杵郡美郷町南郷山三ヶ</v>
      </c>
      <c r="K854" s="28">
        <v>0</v>
      </c>
      <c r="L854" s="28">
        <v>0</v>
      </c>
      <c r="M854" s="28">
        <v>0</v>
      </c>
      <c r="N854" s="28">
        <v>0</v>
      </c>
      <c r="O854" s="28">
        <v>0</v>
      </c>
      <c r="P854" s="28">
        <v>0</v>
      </c>
    </row>
    <row r="855" spans="1:16" x14ac:dyDescent="0.2">
      <c r="A855" s="28">
        <v>45441</v>
      </c>
      <c r="B855" s="28">
        <v>88211</v>
      </c>
      <c r="C855" s="28">
        <v>8821100</v>
      </c>
      <c r="D855" s="28" t="s">
        <v>222</v>
      </c>
      <c r="E855" s="28" t="s">
        <v>1869</v>
      </c>
      <c r="F855" s="28" t="s">
        <v>224</v>
      </c>
      <c r="G855" s="28" t="s">
        <v>225</v>
      </c>
      <c r="H855" s="28" t="s">
        <v>1870</v>
      </c>
      <c r="I855" s="28" t="s">
        <v>227</v>
      </c>
      <c r="J855" s="28" t="str">
        <f t="shared" si="13"/>
        <v>宮崎県西臼杵郡高千穂町以下に掲載がない場合</v>
      </c>
      <c r="K855" s="28">
        <v>0</v>
      </c>
      <c r="L855" s="28">
        <v>0</v>
      </c>
      <c r="M855" s="28">
        <v>0</v>
      </c>
      <c r="N855" s="28">
        <v>0</v>
      </c>
      <c r="O855" s="28">
        <v>0</v>
      </c>
      <c r="P855" s="28">
        <v>0</v>
      </c>
    </row>
    <row r="856" spans="1:16" x14ac:dyDescent="0.2">
      <c r="A856" s="28">
        <v>45441</v>
      </c>
      <c r="B856" s="28">
        <v>88216</v>
      </c>
      <c r="C856" s="28">
        <v>8821621</v>
      </c>
      <c r="D856" s="28" t="s">
        <v>222</v>
      </c>
      <c r="E856" s="28" t="s">
        <v>1869</v>
      </c>
      <c r="F856" s="28" t="s">
        <v>1871</v>
      </c>
      <c r="G856" s="28" t="s">
        <v>225</v>
      </c>
      <c r="H856" s="28" t="s">
        <v>1870</v>
      </c>
      <c r="I856" s="28" t="s">
        <v>1872</v>
      </c>
      <c r="J856" s="28" t="str">
        <f t="shared" si="13"/>
        <v>宮崎県西臼杵郡高千穂町岩戸</v>
      </c>
      <c r="K856" s="28">
        <v>0</v>
      </c>
      <c r="L856" s="28">
        <v>0</v>
      </c>
      <c r="M856" s="28">
        <v>0</v>
      </c>
      <c r="N856" s="28">
        <v>0</v>
      </c>
      <c r="O856" s="28">
        <v>0</v>
      </c>
      <c r="P856" s="28">
        <v>0</v>
      </c>
    </row>
    <row r="857" spans="1:16" x14ac:dyDescent="0.2">
      <c r="A857" s="28">
        <v>45441</v>
      </c>
      <c r="B857" s="28">
        <v>88211</v>
      </c>
      <c r="C857" s="28">
        <v>8821102</v>
      </c>
      <c r="D857" s="28" t="s">
        <v>222</v>
      </c>
      <c r="E857" s="28" t="s">
        <v>1869</v>
      </c>
      <c r="F857" s="28" t="s">
        <v>1873</v>
      </c>
      <c r="G857" s="28" t="s">
        <v>225</v>
      </c>
      <c r="H857" s="28" t="s">
        <v>1870</v>
      </c>
      <c r="I857" s="28" t="s">
        <v>1874</v>
      </c>
      <c r="J857" s="28" t="str">
        <f t="shared" si="13"/>
        <v>宮崎県西臼杵郡高千穂町押方</v>
      </c>
      <c r="K857" s="28">
        <v>0</v>
      </c>
      <c r="L857" s="28">
        <v>0</v>
      </c>
      <c r="M857" s="28">
        <v>0</v>
      </c>
      <c r="N857" s="28">
        <v>0</v>
      </c>
      <c r="O857" s="28">
        <v>0</v>
      </c>
      <c r="P857" s="28">
        <v>0</v>
      </c>
    </row>
    <row r="858" spans="1:16" x14ac:dyDescent="0.2">
      <c r="A858" s="28">
        <v>45441</v>
      </c>
      <c r="B858" s="28">
        <v>88216</v>
      </c>
      <c r="C858" s="28">
        <v>8821622</v>
      </c>
      <c r="D858" s="28" t="s">
        <v>222</v>
      </c>
      <c r="E858" s="28" t="s">
        <v>1869</v>
      </c>
      <c r="F858" s="28" t="s">
        <v>1875</v>
      </c>
      <c r="G858" s="28" t="s">
        <v>225</v>
      </c>
      <c r="H858" s="28" t="s">
        <v>1870</v>
      </c>
      <c r="I858" s="28" t="s">
        <v>1876</v>
      </c>
      <c r="J858" s="28" t="str">
        <f t="shared" si="13"/>
        <v>宮崎県西臼杵郡高千穂町上岩戸</v>
      </c>
      <c r="K858" s="28">
        <v>0</v>
      </c>
      <c r="L858" s="28">
        <v>0</v>
      </c>
      <c r="M858" s="28">
        <v>0</v>
      </c>
      <c r="N858" s="28">
        <v>0</v>
      </c>
      <c r="O858" s="28">
        <v>0</v>
      </c>
      <c r="P858" s="28">
        <v>0</v>
      </c>
    </row>
    <row r="859" spans="1:16" x14ac:dyDescent="0.2">
      <c r="A859" s="28">
        <v>45441</v>
      </c>
      <c r="B859" s="28">
        <v>88214</v>
      </c>
      <c r="C859" s="28">
        <v>8821411</v>
      </c>
      <c r="D859" s="28" t="s">
        <v>222</v>
      </c>
      <c r="E859" s="28" t="s">
        <v>1869</v>
      </c>
      <c r="F859" s="28" t="s">
        <v>1877</v>
      </c>
      <c r="G859" s="28" t="s">
        <v>225</v>
      </c>
      <c r="H859" s="28" t="s">
        <v>1870</v>
      </c>
      <c r="I859" s="28" t="s">
        <v>1878</v>
      </c>
      <c r="J859" s="28" t="str">
        <f t="shared" si="13"/>
        <v>宮崎県西臼杵郡高千穂町上野</v>
      </c>
      <c r="K859" s="28">
        <v>0</v>
      </c>
      <c r="L859" s="28">
        <v>0</v>
      </c>
      <c r="M859" s="28">
        <v>0</v>
      </c>
      <c r="N859" s="28">
        <v>0</v>
      </c>
      <c r="O859" s="28">
        <v>0</v>
      </c>
      <c r="P859" s="28">
        <v>0</v>
      </c>
    </row>
    <row r="860" spans="1:16" x14ac:dyDescent="0.2">
      <c r="A860" s="28">
        <v>45441</v>
      </c>
      <c r="B860" s="28">
        <v>88214</v>
      </c>
      <c r="C860" s="28">
        <v>8821414</v>
      </c>
      <c r="D860" s="28" t="s">
        <v>222</v>
      </c>
      <c r="E860" s="28" t="s">
        <v>1869</v>
      </c>
      <c r="F860" s="28" t="s">
        <v>1799</v>
      </c>
      <c r="G860" s="28" t="s">
        <v>225</v>
      </c>
      <c r="H860" s="28" t="s">
        <v>1870</v>
      </c>
      <c r="I860" s="28" t="s">
        <v>1879</v>
      </c>
      <c r="J860" s="28" t="str">
        <f t="shared" si="13"/>
        <v>宮崎県西臼杵郡高千穂町河内</v>
      </c>
      <c r="K860" s="28">
        <v>0</v>
      </c>
      <c r="L860" s="28">
        <v>0</v>
      </c>
      <c r="M860" s="28">
        <v>0</v>
      </c>
      <c r="N860" s="28">
        <v>0</v>
      </c>
      <c r="O860" s="28">
        <v>0</v>
      </c>
      <c r="P860" s="28">
        <v>0</v>
      </c>
    </row>
    <row r="861" spans="1:16" x14ac:dyDescent="0.2">
      <c r="A861" s="28">
        <v>45441</v>
      </c>
      <c r="B861" s="28">
        <v>88214</v>
      </c>
      <c r="C861" s="28">
        <v>8821415</v>
      </c>
      <c r="D861" s="28" t="s">
        <v>222</v>
      </c>
      <c r="E861" s="28" t="s">
        <v>1869</v>
      </c>
      <c r="F861" s="28" t="s">
        <v>1880</v>
      </c>
      <c r="G861" s="28" t="s">
        <v>225</v>
      </c>
      <c r="H861" s="28" t="s">
        <v>1870</v>
      </c>
      <c r="I861" s="28" t="s">
        <v>1881</v>
      </c>
      <c r="J861" s="28" t="str">
        <f t="shared" si="13"/>
        <v>宮崎県西臼杵郡高千穂町五ケ所</v>
      </c>
      <c r="K861" s="28">
        <v>0</v>
      </c>
      <c r="L861" s="28">
        <v>0</v>
      </c>
      <c r="M861" s="28">
        <v>0</v>
      </c>
      <c r="N861" s="28">
        <v>0</v>
      </c>
      <c r="O861" s="28">
        <v>0</v>
      </c>
      <c r="P861" s="28">
        <v>0</v>
      </c>
    </row>
    <row r="862" spans="1:16" x14ac:dyDescent="0.2">
      <c r="A862" s="28">
        <v>45441</v>
      </c>
      <c r="B862" s="28">
        <v>88214</v>
      </c>
      <c r="C862" s="28">
        <v>8821412</v>
      </c>
      <c r="D862" s="28" t="s">
        <v>222</v>
      </c>
      <c r="E862" s="28" t="s">
        <v>1869</v>
      </c>
      <c r="F862" s="28" t="s">
        <v>1882</v>
      </c>
      <c r="G862" s="28" t="s">
        <v>225</v>
      </c>
      <c r="H862" s="28" t="s">
        <v>1870</v>
      </c>
      <c r="I862" s="28" t="s">
        <v>1883</v>
      </c>
      <c r="J862" s="28" t="str">
        <f t="shared" si="13"/>
        <v>宮崎県西臼杵郡高千穂町下野</v>
      </c>
      <c r="K862" s="28">
        <v>0</v>
      </c>
      <c r="L862" s="28">
        <v>0</v>
      </c>
      <c r="M862" s="28">
        <v>0</v>
      </c>
      <c r="N862" s="28">
        <v>0</v>
      </c>
      <c r="O862" s="28">
        <v>0</v>
      </c>
      <c r="P862" s="28">
        <v>0</v>
      </c>
    </row>
    <row r="863" spans="1:16" x14ac:dyDescent="0.2">
      <c r="A863" s="28">
        <v>45441</v>
      </c>
      <c r="B863" s="28">
        <v>88214</v>
      </c>
      <c r="C863" s="28">
        <v>8821413</v>
      </c>
      <c r="D863" s="28" t="s">
        <v>222</v>
      </c>
      <c r="E863" s="28" t="s">
        <v>1869</v>
      </c>
      <c r="F863" s="28" t="s">
        <v>1884</v>
      </c>
      <c r="G863" s="28" t="s">
        <v>225</v>
      </c>
      <c r="H863" s="28" t="s">
        <v>1870</v>
      </c>
      <c r="I863" s="28" t="s">
        <v>1885</v>
      </c>
      <c r="J863" s="28" t="str">
        <f t="shared" si="13"/>
        <v>宮崎県西臼杵郡高千穂町田原</v>
      </c>
      <c r="K863" s="28">
        <v>0</v>
      </c>
      <c r="L863" s="28">
        <v>0</v>
      </c>
      <c r="M863" s="28">
        <v>0</v>
      </c>
      <c r="N863" s="28">
        <v>0</v>
      </c>
      <c r="O863" s="28">
        <v>0</v>
      </c>
      <c r="P863" s="28">
        <v>0</v>
      </c>
    </row>
    <row r="864" spans="1:16" x14ac:dyDescent="0.2">
      <c r="A864" s="28">
        <v>45441</v>
      </c>
      <c r="B864" s="28">
        <v>88211</v>
      </c>
      <c r="C864" s="28">
        <v>8821101</v>
      </c>
      <c r="D864" s="28" t="s">
        <v>222</v>
      </c>
      <c r="E864" s="28" t="s">
        <v>1869</v>
      </c>
      <c r="F864" s="28" t="s">
        <v>1886</v>
      </c>
      <c r="G864" s="28" t="s">
        <v>225</v>
      </c>
      <c r="H864" s="28" t="s">
        <v>1870</v>
      </c>
      <c r="I864" s="28" t="s">
        <v>1887</v>
      </c>
      <c r="J864" s="28" t="str">
        <f t="shared" si="13"/>
        <v>宮崎県西臼杵郡高千穂町三田井</v>
      </c>
      <c r="K864" s="28">
        <v>0</v>
      </c>
      <c r="L864" s="28">
        <v>0</v>
      </c>
      <c r="M864" s="28">
        <v>0</v>
      </c>
      <c r="N864" s="28">
        <v>0</v>
      </c>
      <c r="O864" s="28">
        <v>0</v>
      </c>
      <c r="P864" s="28">
        <v>0</v>
      </c>
    </row>
    <row r="865" spans="1:16" x14ac:dyDescent="0.2">
      <c r="A865" s="28">
        <v>45441</v>
      </c>
      <c r="B865" s="28">
        <v>88211</v>
      </c>
      <c r="C865" s="28">
        <v>8821103</v>
      </c>
      <c r="D865" s="28" t="s">
        <v>222</v>
      </c>
      <c r="E865" s="28" t="s">
        <v>1869</v>
      </c>
      <c r="F865" s="28" t="s">
        <v>1888</v>
      </c>
      <c r="G865" s="28" t="s">
        <v>225</v>
      </c>
      <c r="H865" s="28" t="s">
        <v>1870</v>
      </c>
      <c r="I865" s="28" t="s">
        <v>1889</v>
      </c>
      <c r="J865" s="28" t="str">
        <f t="shared" si="13"/>
        <v>宮崎県西臼杵郡高千穂町向山</v>
      </c>
      <c r="K865" s="28">
        <v>0</v>
      </c>
      <c r="L865" s="28">
        <v>0</v>
      </c>
      <c r="M865" s="28">
        <v>0</v>
      </c>
      <c r="N865" s="28">
        <v>0</v>
      </c>
      <c r="O865" s="28">
        <v>0</v>
      </c>
      <c r="P865" s="28">
        <v>0</v>
      </c>
    </row>
    <row r="866" spans="1:16" x14ac:dyDescent="0.2">
      <c r="A866" s="28">
        <v>45442</v>
      </c>
      <c r="B866" s="28">
        <v>88204</v>
      </c>
      <c r="C866" s="28">
        <v>8820400</v>
      </c>
      <c r="D866" s="28" t="s">
        <v>222</v>
      </c>
      <c r="E866" s="28" t="s">
        <v>1890</v>
      </c>
      <c r="F866" s="28" t="s">
        <v>224</v>
      </c>
      <c r="G866" s="28" t="s">
        <v>225</v>
      </c>
      <c r="H866" s="28" t="s">
        <v>1891</v>
      </c>
      <c r="I866" s="28" t="s">
        <v>227</v>
      </c>
      <c r="J866" s="28" t="str">
        <f t="shared" si="13"/>
        <v>宮崎県西臼杵郡日之影町以下に掲載がない場合</v>
      </c>
      <c r="K866" s="28">
        <v>0</v>
      </c>
      <c r="L866" s="28">
        <v>0</v>
      </c>
      <c r="M866" s="28">
        <v>0</v>
      </c>
      <c r="N866" s="28">
        <v>0</v>
      </c>
      <c r="O866" s="28">
        <v>0</v>
      </c>
      <c r="P866" s="28">
        <v>0</v>
      </c>
    </row>
    <row r="867" spans="1:16" x14ac:dyDescent="0.2">
      <c r="A867" s="28">
        <v>45442</v>
      </c>
      <c r="B867" s="28">
        <v>88203</v>
      </c>
      <c r="C867" s="28">
        <v>8820302</v>
      </c>
      <c r="D867" s="28" t="s">
        <v>222</v>
      </c>
      <c r="E867" s="28" t="s">
        <v>1890</v>
      </c>
      <c r="F867" s="28" t="s">
        <v>1892</v>
      </c>
      <c r="G867" s="28" t="s">
        <v>225</v>
      </c>
      <c r="H867" s="28" t="s">
        <v>1891</v>
      </c>
      <c r="I867" s="28" t="s">
        <v>1893</v>
      </c>
      <c r="J867" s="28" t="str">
        <f t="shared" si="13"/>
        <v>宮崎県西臼杵郡日之影町岩井川（境野）</v>
      </c>
      <c r="K867" s="28">
        <v>1</v>
      </c>
      <c r="L867" s="28">
        <v>0</v>
      </c>
      <c r="M867" s="28">
        <v>0</v>
      </c>
      <c r="N867" s="28">
        <v>0</v>
      </c>
      <c r="O867" s="28">
        <v>0</v>
      </c>
      <c r="P867" s="28">
        <v>0</v>
      </c>
    </row>
    <row r="868" spans="1:16" x14ac:dyDescent="0.2">
      <c r="A868" s="28">
        <v>45442</v>
      </c>
      <c r="B868" s="28">
        <v>88204</v>
      </c>
      <c r="C868" s="28">
        <v>8820402</v>
      </c>
      <c r="D868" s="28" t="s">
        <v>222</v>
      </c>
      <c r="E868" s="28" t="s">
        <v>1890</v>
      </c>
      <c r="F868" s="28" t="s">
        <v>1894</v>
      </c>
      <c r="G868" s="28" t="s">
        <v>225</v>
      </c>
      <c r="H868" s="28" t="s">
        <v>1891</v>
      </c>
      <c r="I868" s="28" t="s">
        <v>1895</v>
      </c>
      <c r="J868" s="28" t="str">
        <f t="shared" si="13"/>
        <v>宮崎県西臼杵郡日之影町岩井川（その他）</v>
      </c>
      <c r="K868" s="28">
        <v>1</v>
      </c>
      <c r="L868" s="28">
        <v>0</v>
      </c>
      <c r="M868" s="28">
        <v>0</v>
      </c>
      <c r="N868" s="28">
        <v>0</v>
      </c>
      <c r="O868" s="28">
        <v>0</v>
      </c>
      <c r="P868" s="28">
        <v>0</v>
      </c>
    </row>
    <row r="869" spans="1:16" x14ac:dyDescent="0.2">
      <c r="A869" s="28">
        <v>45442</v>
      </c>
      <c r="B869" s="28">
        <v>88203</v>
      </c>
      <c r="C869" s="28">
        <v>8820301</v>
      </c>
      <c r="D869" s="28" t="s">
        <v>222</v>
      </c>
      <c r="E869" s="28" t="s">
        <v>1890</v>
      </c>
      <c r="F869" s="28" t="s">
        <v>1896</v>
      </c>
      <c r="G869" s="28" t="s">
        <v>225</v>
      </c>
      <c r="H869" s="28" t="s">
        <v>1891</v>
      </c>
      <c r="I869" s="28" t="s">
        <v>1897</v>
      </c>
      <c r="J869" s="28" t="str">
        <f t="shared" si="13"/>
        <v>宮崎県西臼杵郡日之影町七折（阿下、笠戸、椛木、鹿川、新町、滝ノ内、中川、</v>
      </c>
      <c r="K869" s="28">
        <v>1</v>
      </c>
      <c r="L869" s="28">
        <v>0</v>
      </c>
      <c r="M869" s="28">
        <v>0</v>
      </c>
      <c r="N869" s="28">
        <v>0</v>
      </c>
      <c r="O869" s="28">
        <v>0</v>
      </c>
      <c r="P869" s="28">
        <v>0</v>
      </c>
    </row>
    <row r="870" spans="1:16" x14ac:dyDescent="0.2">
      <c r="A870" s="28">
        <v>45442</v>
      </c>
      <c r="B870" s="28">
        <v>88203</v>
      </c>
      <c r="C870" s="28">
        <v>8820301</v>
      </c>
      <c r="D870" s="28" t="s">
        <v>222</v>
      </c>
      <c r="E870" s="28" t="s">
        <v>1890</v>
      </c>
      <c r="F870" s="28" t="s">
        <v>1898</v>
      </c>
      <c r="G870" s="28" t="s">
        <v>225</v>
      </c>
      <c r="H870" s="28" t="s">
        <v>1891</v>
      </c>
      <c r="I870" s="28" t="s">
        <v>1899</v>
      </c>
      <c r="J870" s="28" t="str">
        <f t="shared" si="13"/>
        <v>宮崎県西臼杵郡日之影町西ノ内、舟ノ尾、八戸、簗崎）</v>
      </c>
      <c r="K870" s="28">
        <v>1</v>
      </c>
      <c r="L870" s="28">
        <v>0</v>
      </c>
      <c r="M870" s="28">
        <v>0</v>
      </c>
      <c r="N870" s="28">
        <v>0</v>
      </c>
      <c r="O870" s="28">
        <v>0</v>
      </c>
      <c r="P870" s="28">
        <v>0</v>
      </c>
    </row>
    <row r="871" spans="1:16" x14ac:dyDescent="0.2">
      <c r="A871" s="28">
        <v>45442</v>
      </c>
      <c r="B871" s="28">
        <v>88204</v>
      </c>
      <c r="C871" s="28">
        <v>8820401</v>
      </c>
      <c r="D871" s="28" t="s">
        <v>222</v>
      </c>
      <c r="E871" s="28" t="s">
        <v>1890</v>
      </c>
      <c r="F871" s="28" t="s">
        <v>1900</v>
      </c>
      <c r="G871" s="28" t="s">
        <v>225</v>
      </c>
      <c r="H871" s="28" t="s">
        <v>1891</v>
      </c>
      <c r="I871" s="28" t="s">
        <v>1901</v>
      </c>
      <c r="J871" s="28" t="str">
        <f t="shared" si="13"/>
        <v>宮崎県西臼杵郡日之影町七折（その他）</v>
      </c>
      <c r="K871" s="28">
        <v>1</v>
      </c>
      <c r="L871" s="28">
        <v>0</v>
      </c>
      <c r="M871" s="28">
        <v>0</v>
      </c>
      <c r="N871" s="28">
        <v>0</v>
      </c>
      <c r="O871" s="28">
        <v>0</v>
      </c>
      <c r="P871" s="28">
        <v>0</v>
      </c>
    </row>
    <row r="872" spans="1:16" x14ac:dyDescent="0.2">
      <c r="A872" s="28">
        <v>45442</v>
      </c>
      <c r="B872" s="28">
        <v>88204</v>
      </c>
      <c r="C872" s="28">
        <v>8820403</v>
      </c>
      <c r="D872" s="28" t="s">
        <v>222</v>
      </c>
      <c r="E872" s="28" t="s">
        <v>1890</v>
      </c>
      <c r="F872" s="28" t="s">
        <v>1902</v>
      </c>
      <c r="G872" s="28" t="s">
        <v>225</v>
      </c>
      <c r="H872" s="28" t="s">
        <v>1891</v>
      </c>
      <c r="I872" s="28" t="s">
        <v>1903</v>
      </c>
      <c r="J872" s="28" t="str">
        <f t="shared" si="13"/>
        <v>宮崎県西臼杵郡日之影町見立</v>
      </c>
      <c r="K872" s="28">
        <v>0</v>
      </c>
      <c r="L872" s="28">
        <v>0</v>
      </c>
      <c r="M872" s="28">
        <v>0</v>
      </c>
      <c r="N872" s="28">
        <v>0</v>
      </c>
      <c r="O872" s="28">
        <v>0</v>
      </c>
      <c r="P872" s="28">
        <v>0</v>
      </c>
    </row>
    <row r="873" spans="1:16" x14ac:dyDescent="0.2">
      <c r="A873" s="28">
        <v>45442</v>
      </c>
      <c r="B873" s="28">
        <v>88203</v>
      </c>
      <c r="C873" s="28">
        <v>8820304</v>
      </c>
      <c r="D873" s="28" t="s">
        <v>222</v>
      </c>
      <c r="E873" s="28" t="s">
        <v>1890</v>
      </c>
      <c r="F873" s="28" t="s">
        <v>1904</v>
      </c>
      <c r="G873" s="28" t="s">
        <v>225</v>
      </c>
      <c r="H873" s="28" t="s">
        <v>1891</v>
      </c>
      <c r="I873" s="28" t="s">
        <v>1905</v>
      </c>
      <c r="J873" s="28" t="str">
        <f t="shared" si="13"/>
        <v>宮崎県西臼杵郡日之影町分城</v>
      </c>
      <c r="K873" s="28">
        <v>0</v>
      </c>
      <c r="L873" s="28">
        <v>0</v>
      </c>
      <c r="M873" s="28">
        <v>0</v>
      </c>
      <c r="N873" s="28">
        <v>0</v>
      </c>
      <c r="O873" s="28">
        <v>0</v>
      </c>
      <c r="P873" s="28">
        <v>0</v>
      </c>
    </row>
    <row r="874" spans="1:16" x14ac:dyDescent="0.2">
      <c r="A874" s="28">
        <v>45443</v>
      </c>
      <c r="B874" s="28">
        <v>88212</v>
      </c>
      <c r="C874" s="28">
        <v>8821200</v>
      </c>
      <c r="D874" s="28" t="s">
        <v>222</v>
      </c>
      <c r="E874" s="28" t="s">
        <v>1906</v>
      </c>
      <c r="F874" s="28" t="s">
        <v>224</v>
      </c>
      <c r="G874" s="28" t="s">
        <v>225</v>
      </c>
      <c r="H874" s="28" t="s">
        <v>1907</v>
      </c>
      <c r="I874" s="28" t="s">
        <v>227</v>
      </c>
      <c r="J874" s="28" t="str">
        <f t="shared" si="13"/>
        <v>宮崎県西臼杵郡五ヶ瀬町以下に掲載がない場合</v>
      </c>
      <c r="K874" s="28">
        <v>0</v>
      </c>
      <c r="L874" s="28">
        <v>0</v>
      </c>
      <c r="M874" s="28">
        <v>0</v>
      </c>
      <c r="N874" s="28">
        <v>0</v>
      </c>
      <c r="O874" s="28">
        <v>0</v>
      </c>
      <c r="P874" s="28">
        <v>0</v>
      </c>
    </row>
    <row r="875" spans="1:16" x14ac:dyDescent="0.2">
      <c r="A875" s="28">
        <v>45443</v>
      </c>
      <c r="B875" s="28">
        <v>88212</v>
      </c>
      <c r="C875" s="28">
        <v>8821201</v>
      </c>
      <c r="D875" s="28" t="s">
        <v>222</v>
      </c>
      <c r="E875" s="28" t="s">
        <v>1906</v>
      </c>
      <c r="F875" s="28" t="s">
        <v>1908</v>
      </c>
      <c r="G875" s="28" t="s">
        <v>225</v>
      </c>
      <c r="H875" s="28" t="s">
        <v>1907</v>
      </c>
      <c r="I875" s="28" t="s">
        <v>1909</v>
      </c>
      <c r="J875" s="28" t="str">
        <f t="shared" si="13"/>
        <v>宮崎県西臼杵郡五ヶ瀬町鞍岡</v>
      </c>
      <c r="K875" s="28">
        <v>0</v>
      </c>
      <c r="L875" s="28">
        <v>0</v>
      </c>
      <c r="M875" s="28">
        <v>0</v>
      </c>
      <c r="N875" s="28">
        <v>0</v>
      </c>
      <c r="O875" s="28">
        <v>0</v>
      </c>
      <c r="P875" s="28">
        <v>0</v>
      </c>
    </row>
    <row r="876" spans="1:16" x14ac:dyDescent="0.2">
      <c r="A876" s="28">
        <v>45443</v>
      </c>
      <c r="B876" s="28">
        <v>88212</v>
      </c>
      <c r="C876" s="28">
        <v>8821202</v>
      </c>
      <c r="D876" s="28" t="s">
        <v>222</v>
      </c>
      <c r="E876" s="28" t="s">
        <v>1906</v>
      </c>
      <c r="F876" s="28" t="s">
        <v>1910</v>
      </c>
      <c r="G876" s="28" t="s">
        <v>225</v>
      </c>
      <c r="H876" s="28" t="s">
        <v>1907</v>
      </c>
      <c r="I876" s="28" t="s">
        <v>1911</v>
      </c>
      <c r="J876" s="28" t="str">
        <f t="shared" si="13"/>
        <v>宮崎県西臼杵郡五ヶ瀬町桑野内</v>
      </c>
      <c r="K876" s="28">
        <v>0</v>
      </c>
      <c r="L876" s="28">
        <v>0</v>
      </c>
      <c r="M876" s="28">
        <v>0</v>
      </c>
      <c r="N876" s="28">
        <v>0</v>
      </c>
      <c r="O876" s="28">
        <v>0</v>
      </c>
      <c r="P876" s="28">
        <v>0</v>
      </c>
    </row>
    <row r="877" spans="1:16" x14ac:dyDescent="0.2">
      <c r="A877" s="28">
        <v>45443</v>
      </c>
      <c r="B877" s="28">
        <v>88212</v>
      </c>
      <c r="C877" s="28">
        <v>8821203</v>
      </c>
      <c r="D877" s="28" t="s">
        <v>222</v>
      </c>
      <c r="E877" s="28" t="s">
        <v>1906</v>
      </c>
      <c r="F877" s="28" t="s">
        <v>1912</v>
      </c>
      <c r="G877" s="28" t="s">
        <v>225</v>
      </c>
      <c r="H877" s="28" t="s">
        <v>1907</v>
      </c>
      <c r="I877" s="28" t="s">
        <v>1913</v>
      </c>
      <c r="J877" s="28" t="str">
        <f t="shared" si="13"/>
        <v>宮崎県西臼杵郡五ヶ瀬町三ヶ所</v>
      </c>
      <c r="K877" s="28">
        <v>0</v>
      </c>
      <c r="L877" s="28">
        <v>0</v>
      </c>
      <c r="M877" s="28">
        <v>0</v>
      </c>
      <c r="N877" s="28">
        <v>0</v>
      </c>
      <c r="O877" s="28">
        <v>0</v>
      </c>
      <c r="P877" s="28">
        <v>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A38EA-97AC-48F4-9515-24B4D38E4FEC}">
  <dimension ref="A2:G18"/>
  <sheetViews>
    <sheetView workbookViewId="0">
      <selection activeCell="AF4" sqref="AF4:AO4"/>
    </sheetView>
  </sheetViews>
  <sheetFormatPr defaultRowHeight="13.2" x14ac:dyDescent="0.2"/>
  <cols>
    <col min="3" max="3" width="33.77734375" bestFit="1" customWidth="1"/>
    <col min="7" max="7" width="13.77734375" customWidth="1"/>
  </cols>
  <sheetData>
    <row r="2" spans="1:7" x14ac:dyDescent="0.2">
      <c r="A2" t="s">
        <v>179</v>
      </c>
      <c r="C2" t="s">
        <v>1914</v>
      </c>
      <c r="E2">
        <v>2018</v>
      </c>
      <c r="F2">
        <v>2016</v>
      </c>
      <c r="G2" t="s">
        <v>1928</v>
      </c>
    </row>
    <row r="3" spans="1:7" x14ac:dyDescent="0.2">
      <c r="A3" t="s">
        <v>1915</v>
      </c>
      <c r="C3" t="s">
        <v>1916</v>
      </c>
      <c r="E3">
        <v>2019</v>
      </c>
      <c r="F3">
        <v>2017</v>
      </c>
      <c r="G3" s="29" t="s">
        <v>1929</v>
      </c>
    </row>
    <row r="4" spans="1:7" x14ac:dyDescent="0.2">
      <c r="A4" t="s">
        <v>1917</v>
      </c>
      <c r="E4">
        <v>2020</v>
      </c>
      <c r="F4">
        <v>2018</v>
      </c>
    </row>
    <row r="5" spans="1:7" x14ac:dyDescent="0.2">
      <c r="A5" t="s">
        <v>1918</v>
      </c>
      <c r="E5">
        <v>2021</v>
      </c>
      <c r="F5">
        <v>2019</v>
      </c>
    </row>
    <row r="6" spans="1:7" x14ac:dyDescent="0.2">
      <c r="A6" t="s">
        <v>1919</v>
      </c>
      <c r="E6">
        <v>2022</v>
      </c>
      <c r="F6">
        <v>2020</v>
      </c>
    </row>
    <row r="7" spans="1:7" x14ac:dyDescent="0.2">
      <c r="A7" t="s">
        <v>1920</v>
      </c>
      <c r="E7">
        <v>2023</v>
      </c>
      <c r="F7">
        <v>2021</v>
      </c>
    </row>
    <row r="8" spans="1:7" x14ac:dyDescent="0.2">
      <c r="A8" t="s">
        <v>1921</v>
      </c>
      <c r="E8">
        <v>2024</v>
      </c>
      <c r="F8">
        <v>2022</v>
      </c>
    </row>
    <row r="9" spans="1:7" x14ac:dyDescent="0.2">
      <c r="A9" t="s">
        <v>1922</v>
      </c>
      <c r="E9">
        <v>2025</v>
      </c>
      <c r="F9">
        <v>2023</v>
      </c>
    </row>
    <row r="10" spans="1:7" x14ac:dyDescent="0.2">
      <c r="A10" t="s">
        <v>1923</v>
      </c>
      <c r="E10">
        <v>2026</v>
      </c>
      <c r="F10">
        <v>2024</v>
      </c>
    </row>
    <row r="11" spans="1:7" x14ac:dyDescent="0.2">
      <c r="A11" t="s">
        <v>1924</v>
      </c>
      <c r="E11">
        <v>2027</v>
      </c>
      <c r="F11">
        <v>2025</v>
      </c>
    </row>
    <row r="12" spans="1:7" x14ac:dyDescent="0.2">
      <c r="A12" t="s">
        <v>1925</v>
      </c>
      <c r="E12">
        <v>2028</v>
      </c>
      <c r="F12">
        <v>2026</v>
      </c>
    </row>
    <row r="13" spans="1:7" x14ac:dyDescent="0.2">
      <c r="A13" t="s">
        <v>1926</v>
      </c>
      <c r="E13">
        <v>2029</v>
      </c>
      <c r="F13">
        <v>2027</v>
      </c>
    </row>
    <row r="14" spans="1:7" x14ac:dyDescent="0.2">
      <c r="F14">
        <v>2028</v>
      </c>
    </row>
    <row r="15" spans="1:7" x14ac:dyDescent="0.2">
      <c r="F15">
        <v>2029</v>
      </c>
    </row>
    <row r="16" spans="1:7" x14ac:dyDescent="0.2">
      <c r="F16">
        <v>2030</v>
      </c>
    </row>
    <row r="17" spans="6:6" x14ac:dyDescent="0.2">
      <c r="F17">
        <v>2031</v>
      </c>
    </row>
    <row r="18" spans="6:6" x14ac:dyDescent="0.2">
      <c r="F18">
        <v>2032</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4A6F2D3518ED64780E251D94A447B0A" ma:contentTypeVersion="13" ma:contentTypeDescription="新しいドキュメントを作成します。" ma:contentTypeScope="" ma:versionID="4dc671382633a1a5af212153368bf599">
  <xsd:schema xmlns:xsd="http://www.w3.org/2001/XMLSchema" xmlns:xs="http://www.w3.org/2001/XMLSchema" xmlns:p="http://schemas.microsoft.com/office/2006/metadata/properties" xmlns:ns2="3c407377-fe4e-45b7-b8e2-56f4edc204c2" xmlns:ns3="9e7dd405-aa01-4dd2-93f4-f7d4d5da1754" targetNamespace="http://schemas.microsoft.com/office/2006/metadata/properties" ma:root="true" ma:fieldsID="ade0dd7e154a543dbdc40af4e7fa7148" ns2:_="" ns3:_="">
    <xsd:import namespace="3c407377-fe4e-45b7-b8e2-56f4edc204c2"/>
    <xsd:import namespace="9e7dd405-aa01-4dd2-93f4-f7d4d5da1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07377-fe4e-45b7-b8e2-56f4edc204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7dd405-aa01-4dd2-93f4-f7d4d5da1754"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81CD4A-9DEB-47EA-A75A-229D3F8C48A7}">
  <ds:schemaRefs>
    <ds:schemaRef ds:uri="http://schemas.microsoft.com/sharepoint/v3/contenttype/forms"/>
  </ds:schemaRefs>
</ds:datastoreItem>
</file>

<file path=customXml/itemProps2.xml><?xml version="1.0" encoding="utf-8"?>
<ds:datastoreItem xmlns:ds="http://schemas.openxmlformats.org/officeDocument/2006/customXml" ds:itemID="{96FF41F8-E87F-4F04-8E88-FE76A1EB27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89E8586-07E7-4954-BCD9-49F0E8C64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07377-fe4e-45b7-b8e2-56f4edc204c2"/>
    <ds:schemaRef ds:uri="9e7dd405-aa01-4dd2-93f4-f7d4d5da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様式２</vt:lpstr>
      <vt:lpstr>(簡易計算シート)</vt:lpstr>
      <vt:lpstr>日本産業分類　中分類</vt:lpstr>
      <vt:lpstr>届出対象確認フロー</vt:lpstr>
      <vt:lpstr>KEN_ALL</vt:lpstr>
      <vt:lpstr>Sheet3</vt:lpstr>
      <vt:lpstr>'(簡易計算シート)'!Print_Area</vt:lpstr>
      <vt:lpstr>様式２!Print_Area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城島 尚希</cp:lastModifiedBy>
  <cp:lastPrinted>2020-06-11T06:13:39Z</cp:lastPrinted>
  <dcterms:created xsi:type="dcterms:W3CDTF">2009-02-04T02:16:45Z</dcterms:created>
  <dcterms:modified xsi:type="dcterms:W3CDTF">2023-07-28T00:49:47Z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0x01010054A6F2D3518ED64780E251D94A447B0A</vt:lpwstr>
  </property>
</Properties>
</file>